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在建项目33项" sheetId="1" r:id="rId1"/>
  </sheets>
  <definedNames>
    <definedName name="_xlnm.Print_Titles" localSheetId="0">'在建项目33项'!$3:$4</definedName>
  </definedNames>
  <calcPr fullCalcOnLoad="1"/>
</workbook>
</file>

<file path=xl/sharedStrings.xml><?xml version="1.0" encoding="utf-8"?>
<sst xmlns="http://schemas.openxmlformats.org/spreadsheetml/2006/main" count="229" uniqueCount="194">
  <si>
    <t>附件1</t>
  </si>
  <si>
    <t>2022年福建省工业重点节能改造项目（第二批）名单（在建共33项）</t>
  </si>
  <si>
    <t>序号</t>
  </si>
  <si>
    <t>项目名称</t>
  </si>
  <si>
    <t>企业及合作单位名称</t>
  </si>
  <si>
    <t>主要建设内容</t>
  </si>
  <si>
    <t>所在市县</t>
  </si>
  <si>
    <t>所属行业</t>
  </si>
  <si>
    <t>项目建设
起止时间</t>
  </si>
  <si>
    <t>项目总投资（万元）</t>
  </si>
  <si>
    <t>改造前项目
综合能耗
（吨标煤）</t>
  </si>
  <si>
    <t>预计年
节能量
（吨标煤）</t>
  </si>
  <si>
    <t>（万元）</t>
  </si>
  <si>
    <t>项目数：33项</t>
  </si>
  <si>
    <t>在建项目合计：</t>
  </si>
  <si>
    <t>一、福州市（3项）</t>
  </si>
  <si>
    <t>地区合计：</t>
  </si>
  <si>
    <t>TDI装置氢化A线脱水 系统、污水处理尾气无组织排放系统、光化换热 器改造项目</t>
  </si>
  <si>
    <t>万华化学（福建）有限公司</t>
  </si>
  <si>
    <t xml:space="preserve">    改造氢化A线脱水系统、污水处理尾气无组织排放系统、光化换热器，及智慧园区信息化建设。购置安装脱水塔及填料、再沸器、预热器、循环泵、低压蒸汽闪蒸罐、仪表及管件、次钠喷淋、烧碱喷 淋塔、水箱、填料、水泵、风机、换热器、信息化相关基础设施等相关附属设备，年节约高压蒸汽4万吨、低压蒸汽0.8万 吨，年处理废水3.2万吨，生物降解净化效率＞85%。</t>
  </si>
  <si>
    <t>福清</t>
  </si>
  <si>
    <t>化学原料和化学制品制造业</t>
  </si>
  <si>
    <t>2020年12月-2021年12月（目前试运行阶段）</t>
  </si>
  <si>
    <t>综合能效提升改造项目</t>
  </si>
  <si>
    <t>福建吴航不锈钢制品有限公司</t>
  </si>
  <si>
    <t xml:space="preserve">    针对现有余热锅炉系统的综合能效提升改造，以系统的实现全厂余热的综合利用（改造后余热蒸汽量将达到45吨/时，约1.3MPa），具体建设内容：1#电炉除尘系统和余热锅炉改造、电炉伸缩枪系统改造、设备冷却水系统改造、板坯连铸设备改造（以提升余热回收效率）、数字能源低碳综合管理系统的建设，在不增加产能的情况下，全面提升生产装置综合能效。项目建成后，形成7300吨标煤/年节能能力，降碳4964吨/年。</t>
  </si>
  <si>
    <t>长乐</t>
  </si>
  <si>
    <t>钢铁</t>
  </si>
  <si>
    <t>2021.08-2023.12</t>
  </si>
  <si>
    <t>29MWP屋顶分布式光伏发电项目</t>
  </si>
  <si>
    <t xml:space="preserve">    利用公司408724平方米的厂房屋顶，安装61568块460W单晶硅光伏组件，建成后平均年发电量约2595.61万KWh，预计年可节约标煤3152吨，减少烟尘排放量约0.83吨。</t>
  </si>
  <si>
    <t>2021.11-2023.11</t>
  </si>
  <si>
    <t>二、漳州市（1项）</t>
  </si>
  <si>
    <t>分布式光伏发电项目</t>
  </si>
  <si>
    <r>
      <t>安安</t>
    </r>
    <r>
      <rPr>
        <sz val="14"/>
        <rFont val="仿宋_GB2312"/>
        <family val="0"/>
      </rPr>
      <t>(</t>
    </r>
    <r>
      <rPr>
        <sz val="14"/>
        <rFont val="仿宋_GB2312"/>
        <family val="0"/>
      </rPr>
      <t>中国</t>
    </r>
    <r>
      <rPr>
        <sz val="14"/>
        <rFont val="仿宋_GB2312"/>
        <family val="0"/>
      </rPr>
      <t>)</t>
    </r>
    <r>
      <rPr>
        <sz val="14"/>
        <rFont val="仿宋_GB2312"/>
        <family val="0"/>
      </rPr>
      <t>有限公司、漳州市安豪泰能源管理有限公司</t>
    </r>
  </si>
  <si>
    <t xml:space="preserve">    在公司1、2、3、4、5、6、7、8、10、11号车间屋顶建设光伏发电站，项目采用合同能源管理模式，发电量公司自行消纳，余额上网。项目占屋顶总面积约77000平方，采用高效率的单晶硅505Wp电池组件收集太阳能。总装机容量约5.1MW，预计年发电量500万度。</t>
  </si>
  <si>
    <t>漳州市长泰区</t>
  </si>
  <si>
    <t>超纤</t>
  </si>
  <si>
    <t>2021.6-2022.9</t>
  </si>
  <si>
    <t>三、泉州市（13项）</t>
  </si>
  <si>
    <t>延迟焦化装置加热炉绿色升级改造项目</t>
  </si>
  <si>
    <t>中化泉州石化有限公司</t>
  </si>
  <si>
    <t xml:space="preserve">    焦化余热系统改造节约燃料,提升加热炉热效率。</t>
  </si>
  <si>
    <t>惠安县</t>
  </si>
  <si>
    <t>石油加工、炼焦及核燃料加工业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</si>
  <si>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</t>
    </r>
    <r>
      <rPr>
        <sz val="14"/>
        <rFont val="仿宋_GB2312"/>
        <family val="0"/>
      </rPr>
      <t>月</t>
    </r>
  </si>
  <si>
    <r>
      <t>芳烃低温热利用改造</t>
    </r>
    <r>
      <rPr>
        <sz val="14"/>
        <rFont val="仿宋_GB2312"/>
        <family val="0"/>
      </rPr>
      <t xml:space="preserve"> </t>
    </r>
    <r>
      <rPr>
        <sz val="14"/>
        <rFont val="仿宋_GB2312"/>
        <family val="0"/>
      </rPr>
      <t>（一期）</t>
    </r>
    <r>
      <rPr>
        <sz val="14"/>
        <rFont val="仿宋_GB2312"/>
        <family val="0"/>
      </rPr>
      <t xml:space="preserve"> </t>
    </r>
  </si>
  <si>
    <t>福建联合石油化工有限公司</t>
  </si>
  <si>
    <t xml:space="preserve">    拆除重芳烃塔顶空冷器、甲苯，塔顶空冷器、抽出液塔顶空冷器，增设重芳烃塔顶蒸汽发生器、甲苯塔顶蒸汽发生器、抽出液塔顶蒸汽发生器、0.2 MPag 蒸汽升压机、0.5MPag蒸汽升压机以及对原有管路、框架等进行适应性改造等内容。</t>
  </si>
  <si>
    <t>泉港区</t>
  </si>
  <si>
    <t>原油加工及石油制品制造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</si>
  <si>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</t>
    </r>
    <r>
      <rPr>
        <sz val="14"/>
        <rFont val="仿宋_GB2312"/>
        <family val="0"/>
      </rPr>
      <t>月</t>
    </r>
  </si>
  <si>
    <r>
      <t>芳烃装置</t>
    </r>
    <r>
      <rPr>
        <sz val="14"/>
        <rFont val="仿宋_GB2312"/>
        <family val="0"/>
      </rPr>
      <t>F401</t>
    </r>
    <r>
      <rPr>
        <sz val="14"/>
        <rFont val="仿宋_GB2312"/>
        <family val="0"/>
      </rPr>
      <t>余热回收系统改造</t>
    </r>
  </si>
  <si>
    <t xml:space="preserve">    对原芳烃装置F401A/B余热回收系统再次进行节能改造，使用油气混烧、在线率较高的耐腐蚀的组合式空气预热器，改造后排烟温度降至100℃。</t>
  </si>
  <si>
    <r>
      <t>6481</t>
    </r>
    <r>
      <rPr>
        <sz val="14"/>
        <rFont val="仿宋_GB2312"/>
        <family val="0"/>
      </rPr>
      <t>单元</t>
    </r>
    <r>
      <rPr>
        <sz val="14"/>
        <rFont val="仿宋_GB2312"/>
        <family val="0"/>
      </rPr>
      <t>-</t>
    </r>
    <r>
      <rPr>
        <sz val="14"/>
        <rFont val="仿宋_GB2312"/>
        <family val="0"/>
      </rPr>
      <t>除氧给水系统低温热回收节能项目</t>
    </r>
  </si>
  <si>
    <t xml:space="preserve">    在BFW除氧给水系统（6481单元）设计一个热媒水站，分别向IGCC灰浆及废水处理系统（6430单元）、IGCC耐硫变换系统（6460单元）、溶剂脱沥青装置（1200单元）送热水进行取热，热水取热后返回热媒水站加热进入除氧器的除盐水；分别在IGCC灰浆及废水处理系统（6430单元）、IGCC耐硫变换系统（6460单元）、溶剂脱沥青装置（1200单元）增加换热器用来热水取热；热媒水站与各个装置间的热水管道；汽提装置（1310单元）与BFW除氧给水系统（6481单元）之间的除盐水管道。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</si>
  <si>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3</t>
    </r>
    <r>
      <rPr>
        <sz val="14"/>
        <rFont val="仿宋_GB2312"/>
        <family val="0"/>
      </rPr>
      <t>月</t>
    </r>
  </si>
  <si>
    <t>节能改造项目</t>
  </si>
  <si>
    <t>泉州市凯鹰电源电器有限公司</t>
  </si>
  <si>
    <t xml:space="preserve">    淘汰现有8台10KV油浸式变压器（S13-1250/10)，更换为SC(B)18-1250/10-0.4NX1新能效干式变压器；淘汰旧电机，更换为新二级能效YE4系列高效节能电机；建设配电站房智能运维项目。</t>
  </si>
  <si>
    <t>安溪县</t>
  </si>
  <si>
    <t>电气机械与器材制造</t>
  </si>
  <si>
    <r>
      <t>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4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-2024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4</t>
    </r>
    <r>
      <rPr>
        <sz val="14"/>
        <rFont val="仿宋_GB2312"/>
        <family val="0"/>
      </rPr>
      <t>月</t>
    </r>
  </si>
  <si>
    <r>
      <t>220m</t>
    </r>
    <r>
      <rPr>
        <vertAlign val="superscript"/>
        <sz val="14"/>
        <rFont val="仿宋_GB2312"/>
        <family val="0"/>
      </rPr>
      <t>2</t>
    </r>
    <r>
      <rPr>
        <sz val="14"/>
        <rFont val="仿宋_GB2312"/>
        <family val="0"/>
      </rPr>
      <t>烧结改建和</t>
    </r>
    <r>
      <rPr>
        <sz val="14"/>
        <rFont val="仿宋_GB2312"/>
        <family val="0"/>
      </rPr>
      <t>5#</t>
    </r>
    <r>
      <rPr>
        <sz val="14"/>
        <rFont val="仿宋_GB2312"/>
        <family val="0"/>
      </rPr>
      <t>烧结机改建项目</t>
    </r>
  </si>
  <si>
    <t>福建泉州闽光钢铁有限责任公司</t>
  </si>
  <si>
    <t xml:space="preserve">    烧结工程为新建2台220m2烧结机，采用厚料层烧结模式，年产烧结矿430万吨，同步配套2套脱硫（CFB）、脱硝（SCR）、余热回收装置，脱硫采用烟气循环流化床干式超净工艺，达到国家超低排放要求。</t>
  </si>
  <si>
    <t>黑色金属冶炼及压延加工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</si>
  <si>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4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4</t>
    </r>
    <r>
      <rPr>
        <sz val="14"/>
        <rFont val="仿宋_GB2312"/>
        <family val="0"/>
      </rPr>
      <t>月</t>
    </r>
  </si>
  <si>
    <r>
      <t>25MW</t>
    </r>
    <r>
      <rPr>
        <sz val="14"/>
        <rFont val="仿宋_GB2312"/>
        <family val="0"/>
      </rPr>
      <t>余热蒸汽发电工程</t>
    </r>
  </si>
  <si>
    <t xml:space="preserve">    余热回收采用2套双温双压环冷余热锅炉+2套外置式大烟道余热锅炉+1套22MW双压补汽凝汽式汽轮机+1套25MW发电机组成，设计年发电量1.728×108kW·h。</t>
  </si>
  <si>
    <t>-</t>
  </si>
  <si>
    <t>火炬气装置三段放空综合利用项目</t>
  </si>
  <si>
    <t>福建凯美特气体有限公司</t>
  </si>
  <si>
    <r>
      <t xml:space="preserve">    火炬气装置三段放空气，含有H2、CH4、N2等组分，通过现有一套甲烷化撬装装置处理后，返回上游福建联合石化装置。本项目拟拆除现有甲烷化撬装装置，通过新增1个600m</t>
    </r>
    <r>
      <rPr>
        <sz val="14"/>
        <color indexed="8"/>
        <rFont val="Times New Roman"/>
        <family val="0"/>
      </rPr>
      <t>³</t>
    </r>
    <r>
      <rPr>
        <sz val="14"/>
        <color indexed="8"/>
        <rFont val="仿宋_GB2312"/>
        <family val="0"/>
      </rPr>
      <t>放空气缓冲罐和5套额定功率500kW放空气综合利用机组（分两期建设），将火炬气装置三段放空气进行综合利用，不仅为企业提供新的电力资源，同时利用后的放空气经SCR脱硝、脱烃工序后可直接达标排放，实现节能减排目的。</t>
    </r>
  </si>
  <si>
    <t>其它化工原料</t>
  </si>
  <si>
    <r>
      <t>2022</t>
    </r>
    <r>
      <rPr>
        <sz val="14"/>
        <color indexed="8"/>
        <rFont val="仿宋_GB2312"/>
        <family val="0"/>
      </rPr>
      <t>年</t>
    </r>
    <r>
      <rPr>
        <sz val="14"/>
        <color indexed="8"/>
        <rFont val="仿宋_GB2312"/>
        <family val="0"/>
      </rPr>
      <t>2</t>
    </r>
    <r>
      <rPr>
        <sz val="14"/>
        <color indexed="8"/>
        <rFont val="仿宋_GB2312"/>
        <family val="0"/>
      </rPr>
      <t>月至</t>
    </r>
    <r>
      <rPr>
        <sz val="14"/>
        <color indexed="8"/>
        <rFont val="仿宋_GB2312"/>
        <family val="0"/>
      </rPr>
      <t>2022</t>
    </r>
    <r>
      <rPr>
        <sz val="14"/>
        <color indexed="8"/>
        <rFont val="仿宋_GB2312"/>
        <family val="0"/>
      </rPr>
      <t>年</t>
    </r>
    <r>
      <rPr>
        <sz val="14"/>
        <color indexed="8"/>
        <rFont val="仿宋_GB2312"/>
        <family val="0"/>
      </rPr>
      <t>12</t>
    </r>
    <r>
      <rPr>
        <sz val="14"/>
        <color indexed="8"/>
        <rFont val="仿宋_GB2312"/>
        <family val="0"/>
      </rPr>
      <t>月</t>
    </r>
  </si>
  <si>
    <r>
      <t>年产</t>
    </r>
    <r>
      <rPr>
        <sz val="14"/>
        <rFont val="仿宋_GB2312"/>
        <family val="0"/>
      </rPr>
      <t>5</t>
    </r>
    <r>
      <rPr>
        <sz val="14"/>
        <rFont val="仿宋_GB2312"/>
        <family val="0"/>
      </rPr>
      <t>万吨涤纶工业丝技改项目</t>
    </r>
  </si>
  <si>
    <t>福建百宏聚纤科技实业有限公司</t>
  </si>
  <si>
    <t xml:space="preserve">    厂房屋顶建设25MW的光伏设施</t>
  </si>
  <si>
    <t>晋江市</t>
  </si>
  <si>
    <t>纺织</t>
  </si>
  <si>
    <r>
      <t>2019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</si>
  <si>
    <r>
      <t>年产拉链</t>
    </r>
    <r>
      <rPr>
        <sz val="14"/>
        <rFont val="仿宋_GB2312"/>
        <family val="0"/>
      </rPr>
      <t>8000</t>
    </r>
    <r>
      <rPr>
        <sz val="14"/>
        <rFont val="仿宋_GB2312"/>
        <family val="0"/>
      </rPr>
      <t>万条项目</t>
    </r>
  </si>
  <si>
    <t>福建浔兴拉链科技股份有限公司</t>
  </si>
  <si>
    <t xml:space="preserve">    使用集中供热蒸汽替代公司内使用三台型号为：SZL15-1.25-WII 、SZL20-.25-AII 、 SZL6-1.25-WII的燃煤锅炉,做到节能降耗。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</si>
  <si>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8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-2024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</si>
  <si>
    <r>
      <t>年产</t>
    </r>
    <r>
      <rPr>
        <sz val="14"/>
        <rFont val="仿宋_GB2312"/>
        <family val="0"/>
      </rPr>
      <t>18000</t>
    </r>
    <r>
      <rPr>
        <sz val="14"/>
        <rFont val="仿宋_GB2312"/>
        <family val="0"/>
      </rPr>
      <t>万米机制胚布染整加工项目</t>
    </r>
  </si>
  <si>
    <t>晋江万兴隆染织实业有限公司</t>
  </si>
  <si>
    <t xml:space="preserve">    对热力管道进行保温改造，同时将定型机由8厢改为10厢，实现节能目的。</t>
  </si>
  <si>
    <t>化纤织物染整精加工</t>
  </si>
  <si>
    <r>
      <t>2020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11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</t>
    </r>
    <r>
      <rPr>
        <sz val="14"/>
        <rFont val="仿宋_GB2312"/>
        <family val="0"/>
      </rPr>
      <t>月</t>
    </r>
  </si>
  <si>
    <r>
      <t>年产</t>
    </r>
    <r>
      <rPr>
        <sz val="14"/>
        <rFont val="仿宋_GB2312"/>
        <family val="0"/>
      </rPr>
      <t>1500</t>
    </r>
    <r>
      <rPr>
        <sz val="14"/>
        <rFont val="仿宋_GB2312"/>
        <family val="0"/>
      </rPr>
      <t>万米高档织物面料技改项目</t>
    </r>
  </si>
  <si>
    <t>晋江亿兴隆纺织实业有限公司</t>
  </si>
  <si>
    <t xml:space="preserve">    更换节能型设备：使用36台丰田牌（型号810）的纺织机替换MYTHOS牌纺织机；用HK0400-2变频空压机替代Y450-2空压机。</t>
  </si>
  <si>
    <t>纺织业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</si>
  <si>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18</t>
    </r>
    <r>
      <rPr>
        <sz val="14"/>
        <rFont val="仿宋_GB2312"/>
        <family val="0"/>
      </rPr>
      <t>日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5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30</t>
    </r>
    <r>
      <rPr>
        <sz val="14"/>
        <rFont val="仿宋_GB2312"/>
        <family val="0"/>
      </rPr>
      <t>日</t>
    </r>
  </si>
  <si>
    <r>
      <t>2</t>
    </r>
    <r>
      <rPr>
        <sz val="14"/>
        <rFont val="仿宋_GB2312"/>
        <family val="0"/>
      </rPr>
      <t>号水泥磨系统提产节能技改</t>
    </r>
  </si>
  <si>
    <t>福建安溪三元集发水泥有限公司</t>
  </si>
  <si>
    <t xml:space="preserve">    对2号水泥磨的锟压机选粉系统、磨机选粉系统进行整体优化升级改造，提高选粉效率，提高磨机台产，降低磨粉电耗。</t>
  </si>
  <si>
    <t>水泥</t>
  </si>
  <si>
    <r>
      <t>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10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-2023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2</t>
    </r>
    <r>
      <rPr>
        <sz val="14"/>
        <rFont val="仿宋_GB2312"/>
        <family val="0"/>
      </rPr>
      <t>月</t>
    </r>
  </si>
  <si>
    <t>四、三明市（12项）</t>
  </si>
  <si>
    <t>硅酸钠生产线技术改造（一期）</t>
  </si>
  <si>
    <t>三明阿福硅材料有限公司</t>
  </si>
  <si>
    <t xml:space="preserve">    本项目通过使用世界领先LNG燃料结合全氧燃烧工艺替换原有的燃煤生产工艺的熔窑，项目建成后生产一吨硅酸钠过程中NOx产生量由原来的850降低为150，SOX由原来的650降低为0，大大降低了生产过程对大气的污染。</t>
  </si>
  <si>
    <t>沙县区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</si>
  <si>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5</t>
    </r>
    <r>
      <rPr>
        <sz val="14"/>
        <rFont val="仿宋_GB2312"/>
        <family val="0"/>
      </rPr>
      <t>月－</t>
    </r>
    <r>
      <rPr>
        <sz val="14"/>
        <rFont val="仿宋_GB2312"/>
        <family val="0"/>
      </rPr>
      <t>2023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5</t>
    </r>
    <r>
      <rPr>
        <sz val="14"/>
        <rFont val="仿宋_GB2312"/>
        <family val="0"/>
      </rPr>
      <t>月</t>
    </r>
  </si>
  <si>
    <r>
      <t>2#</t>
    </r>
    <r>
      <rPr>
        <sz val="14"/>
        <rFont val="仿宋_GB2312"/>
        <family val="0"/>
      </rPr>
      <t>纸机真空系统节能技改项目</t>
    </r>
  </si>
  <si>
    <t>福建省青山纸业股份有限公司</t>
  </si>
  <si>
    <t xml:space="preserve">    在2#纸机真空系统原水环泵位置新增高效节能型透平真空泵系统，包含汽水分离器、透平真空泵及其相关设备，用于替代现有水环真空泵系统。项目实施后可节能减排，年可节约电量792万kW.h。</t>
  </si>
  <si>
    <t>造纸及纸制品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</si>
  <si>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7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
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7</t>
    </r>
    <r>
      <rPr>
        <sz val="14"/>
        <rFont val="仿宋_GB2312"/>
        <family val="0"/>
      </rPr>
      <t>月</t>
    </r>
  </si>
  <si>
    <t>屋顶分布式光伏发电项目</t>
  </si>
  <si>
    <t>福建顺源纺织有限公司/福建尤溪国电电力善新能源开发有限公司</t>
  </si>
  <si>
    <t xml:space="preserve">    项目利用厂区内已建成的厂房、仓库和宿舍楼屋顶铺设光伏组件，场址充分利用其屋顶资源规划建设屋顶分布式光伏发电项目，总装机容量为8.094315MWp，年平均发电量约为839万kWh使用太阳能资源来生产可再生能源电力，并将生产出的电量优先供给厂区内使用，多余的电量就近通过销售给当地用电企业。</t>
  </si>
  <si>
    <t>尤溪县</t>
  </si>
  <si>
    <r>
      <t>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5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
2023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4</t>
    </r>
    <r>
      <rPr>
        <sz val="14"/>
        <rFont val="仿宋_GB2312"/>
        <family val="0"/>
      </rPr>
      <t>月</t>
    </r>
  </si>
  <si>
    <t>燃煤系统改造为燃气系统</t>
  </si>
  <si>
    <t>福建鸿丰纳米科技有限公司</t>
  </si>
  <si>
    <t xml:space="preserve">    1、建设轻烃供气站一座；2、建设LNG供气站一座；3、布设燃气输送管路；4、燃煤系统改造为燃气系统。</t>
  </si>
  <si>
    <t>宁化县</t>
  </si>
  <si>
    <t>非金属矿物制品业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</si>
  <si>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-2023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5</t>
    </r>
    <r>
      <rPr>
        <sz val="14"/>
        <rFont val="仿宋_GB2312"/>
        <family val="0"/>
      </rPr>
      <t>月</t>
    </r>
  </si>
  <si>
    <t>锅炉改造项目</t>
  </si>
  <si>
    <t>三明市扬晨食品有限公司、厦门银鹭重工有限公司</t>
  </si>
  <si>
    <t xml:space="preserve">    主要建设：锅炉废气余热水箱一套，其中不锈钢立式多级高压泵2台，余热水箱锅体1台，进出水管、排污管等管件一批；对锅炉进行给水加热到100℃，大大减少锅炉燃料使用量，使每年可节约标准煤约375吨；锅炉炉内改造喷涌燃烧，使燃料喷到炉内合理位置能够得到15%上下的节能率，可节省燃料359吨标准煤以及减少排放。</t>
  </si>
  <si>
    <t>食品加工行业</t>
  </si>
  <si>
    <r>
      <t>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1-
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12月</t>
    </r>
  </si>
  <si>
    <t>集中供热项目</t>
  </si>
  <si>
    <t>永安恒弘能源科技有限公司</t>
  </si>
  <si>
    <t xml:space="preserve">    项目分两期建设，一期建设2台40t/h中温中压生物质蒸汽锅炉供热站1座，二期建设1台40t/h中温中压生物质蒸汽锅炉（备用）。配套建设锅炉房、辅助用房、综合楼、原料仓库邓附属设施，沿园区道路绿化用地和205国道边及沙溪河边铺设DN250供热管道5-6千米。主要建筑物面积：10148平方米，新增生产能力：年供蒸汽50万吨。</t>
  </si>
  <si>
    <t>永安市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</si>
  <si>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5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
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7</t>
    </r>
    <r>
      <rPr>
        <sz val="14"/>
        <rFont val="仿宋_GB2312"/>
        <family val="0"/>
      </rPr>
      <t>月</t>
    </r>
  </si>
  <si>
    <r>
      <t>1</t>
    </r>
    <r>
      <rPr>
        <sz val="14"/>
        <rFont val="仿宋_GB2312"/>
        <family val="0"/>
      </rPr>
      <t>、当量值</t>
    </r>
    <r>
      <rPr>
        <sz val="14"/>
        <rFont val="仿宋_GB2312"/>
        <family val="0"/>
      </rPr>
      <t>10807.4tce
2</t>
    </r>
    <r>
      <rPr>
        <sz val="14"/>
        <rFont val="仿宋_GB2312"/>
        <family val="0"/>
      </rPr>
      <t>、等价值</t>
    </r>
    <r>
      <rPr>
        <sz val="14"/>
        <rFont val="仿宋_GB2312"/>
        <family val="0"/>
      </rPr>
      <t>12825.55tce</t>
    </r>
  </si>
  <si>
    <t>能效提升改造项目</t>
  </si>
  <si>
    <t>福建中欣氟材高宝科技有限公司</t>
  </si>
  <si>
    <t xml:space="preserve">    将原产能各为1万吨的1#、2#无水氟化氢生产线改造成各2万吨/年，原产能为2万吨/年的3#无水氟化氢生产线改造成3万吨/年（新增3万吨/年，配套自用，不外售），将1#、2#、3#无水氟化氢生产线制冷设备改为氟利昂制冷设备，将原1#、2#、3#无水氟化氢生产线及配套烘干燃煤装置改为天然气装置（煤改气部分投资额预计为2500万元）</t>
  </si>
  <si>
    <t>清流县</t>
  </si>
  <si>
    <t>化工</t>
  </si>
  <si>
    <r>
      <t>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01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</si>
  <si>
    <t>二线烘干尾气热回收项目</t>
  </si>
  <si>
    <t>三明市丰润化工有限公司</t>
  </si>
  <si>
    <t xml:space="preserve">    二线烘干尾气温度较高，存在较大的热回收价值。将尾气与清水通过换热器换热后，清水温度由常温提高到65℃，用于反应板框、反应，会减少锅炉蒸汽使用量，从而降低产品的煤耗。</t>
  </si>
  <si>
    <t>三元区</t>
  </si>
  <si>
    <t>无机硅</t>
  </si>
  <si>
    <r>
      <t>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3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
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7</t>
    </r>
    <r>
      <rPr>
        <sz val="14"/>
        <rFont val="仿宋_GB2312"/>
        <family val="0"/>
      </rPr>
      <t>月</t>
    </r>
  </si>
  <si>
    <t>三钢闽光炼铁及配套设施升级改造项目</t>
  </si>
  <si>
    <t>福建三钢闽光股份有限公司</t>
  </si>
  <si>
    <t xml:space="preserve">    1.三钢闽光钢铁产能置换三明本部高炉，拆除3#、7#、8#三座420m3高炉，拆除4#、5#两座1050m3高炉，改建两座1950m3高炉系统，项目分两期实施。按照工信部新的产能置换政策进行产能置换，合计退出产能366.5万吨，置换出改建产能333.2万吨。主要建设内容包括槽下供料系统、上料系统、炉顶系统、粗煤气系统、炉体系统、出铁场系统、渣处理系统、热风炉系统、喷煤系统、鼓风机站、煤气净化、给排水系统、除尘设施、供配电设施及自动化控制系统等相关公辅设施。2.配套设施项目：拆除现有1套年产170万吨烧结矿的180m2烧结机，改建1套年产381.27万吨烧结矿的360m2带式烧结机，及其配料系统、混合系统、烧结冷却系统、余热回收利用系统，烧结烟气循环系统、成品筛分系统、脱硫脱硝系统等设施，实现增产不增污，新增211.27万吨烧结矿。项目全部建成后，炼铁产能减少33.3万吨。产品升级改造，采用超低排放技术，烧结烟气脱硫脱硝等先进工艺，减少污染物排放量。</t>
  </si>
  <si>
    <t>三明市</t>
  </si>
  <si>
    <t>黑色金属冶炼和压延加工业</t>
  </si>
  <si>
    <r>
      <t>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8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
2024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10</t>
    </r>
    <r>
      <rPr>
        <sz val="14"/>
        <rFont val="仿宋_GB2312"/>
        <family val="0"/>
      </rPr>
      <t>月</t>
    </r>
  </si>
  <si>
    <t>立磨改辊压机生料终粉磨技改项目</t>
  </si>
  <si>
    <t>福建安砂建福水泥有限公司
合肥水泥研究设计院有限公司</t>
  </si>
  <si>
    <t xml:space="preserve">    建设生料辊压机终粉磨系统，包括大型辊压机购置安装，气流分级机购置安装，高效选粉机购置安装，中子活化仪器购置安装以及风机、阀门、电动机、输送机、减速机等小型设备购置安装，配套非标钢制设备制作安装。主要建筑物面积:640平方米，新增生产能力（或使用功能）:新增生料产能47万吨/年。</t>
  </si>
  <si>
    <t>建材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</si>
  <si>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7</t>
    </r>
    <r>
      <rPr>
        <sz val="14"/>
        <rFont val="仿宋_GB2312"/>
        <family val="0"/>
      </rPr>
      <t>月</t>
    </r>
  </si>
  <si>
    <t>生产线节能技术改造</t>
  </si>
  <si>
    <t>永安市丰源化工有限公司</t>
  </si>
  <si>
    <t xml:space="preserve">    1、窑炉节能改造：配料系统自动化改造、炉体改造完善、余热回收改造（新增余热锅炉）、烟气环保改造。 2、白炭黑烘干系统改造：换热器改造、热风炉改造、余热回收改造（新增余热锅炉）、烟气环保改造。</t>
  </si>
  <si>
    <t>化工无机盐</t>
  </si>
  <si>
    <r>
      <t>2020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
2022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</si>
  <si>
    <r>
      <t>白炭黑煤耗</t>
    </r>
    <r>
      <rPr>
        <sz val="14"/>
        <rFont val="仿宋_GB2312"/>
        <family val="0"/>
      </rPr>
      <t>0.923</t>
    </r>
    <r>
      <rPr>
        <sz val="14"/>
        <rFont val="仿宋_GB2312"/>
        <family val="0"/>
      </rPr>
      <t>；水玻璃烟煤耗</t>
    </r>
    <r>
      <rPr>
        <sz val="14"/>
        <rFont val="仿宋_GB2312"/>
        <family val="0"/>
      </rPr>
      <t>0.20</t>
    </r>
    <r>
      <rPr>
        <sz val="14"/>
        <rFont val="仿宋_GB2312"/>
        <family val="0"/>
      </rPr>
      <t>。</t>
    </r>
  </si>
  <si>
    <t>永安市嘉翔硅业提质增效节能改造项目</t>
  </si>
  <si>
    <t>嘉翔（福建）硅业有限公司</t>
  </si>
  <si>
    <t xml:space="preserve">    本项目将对现有生产线进行全新优化，进行节能技术改造、生产智能化、信息化改造，提高产品质量和生产效率，生产线的运行实现DCS控制，产品单耗降低至国内先进水平。无新增产能。项目建成后，我公司将能够生产高附加值的高分散系列产品，它们主要用于绿色轮胎、PE隔板和硅橡胶等制品，以期填补国内空白。</t>
  </si>
  <si>
    <t>无机盐制造</t>
  </si>
  <si>
    <r>
      <t>2021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</t>
    </r>
    <r>
      <rPr>
        <sz val="14"/>
        <rFont val="仿宋_GB2312"/>
        <family val="0"/>
      </rPr>
      <t>月</t>
    </r>
    <r>
      <rPr>
        <sz val="14"/>
        <rFont val="仿宋_GB2312"/>
        <family val="0"/>
      </rPr>
      <t>-
2024</t>
    </r>
    <r>
      <rPr>
        <sz val="14"/>
        <rFont val="仿宋_GB2312"/>
        <family val="0"/>
      </rPr>
      <t>年</t>
    </r>
    <r>
      <rPr>
        <sz val="14"/>
        <rFont val="仿宋_GB2312"/>
        <family val="0"/>
      </rPr>
      <t>12</t>
    </r>
    <r>
      <rPr>
        <sz val="14"/>
        <rFont val="仿宋_GB2312"/>
        <family val="0"/>
      </rPr>
      <t>月</t>
    </r>
  </si>
  <si>
    <t>0.855吨标准煤/吨白炭黑</t>
  </si>
  <si>
    <t>五、南平市（1项）</t>
  </si>
  <si>
    <t>电弧炉产能置换项目</t>
  </si>
  <si>
    <t>福建顺昌和兴实业有限公司</t>
  </si>
  <si>
    <t xml:space="preserve">    建设内容：现有50t电炉2座，已形成了100万吨粗钢产能。为进行节能和环保装备水平升级，拟进行等量置换，淘汰2座50吨电弧炉、1座60吨LF钢包精炼炉、1台四机四流连铸机，炼钢车间拟新建1条电炉—精炼炉—连铸机（热送）紧凑型短流程生产线，炼钢系统主要生产设备：1座100t Consteel连续式废钢预热超高功率交流电弧炉、1座100t LF钢包精炼炉、1台R9米6机6流方坯连铸机及配套的供配电、供水、燃气、热力、除尘等公用辅助设施。
    建设规模：炼钢系统设计年产连铸坯100万吨，折合格钢水102万吨，产品全部为高强抗震钢筋用坯。
    项目采用电炉短流程生产线，主要用能工艺：Consteel电炉工艺、LF精炼工艺、连铸工艺、轧钢工艺、深冷空分制氧工艺。</t>
  </si>
  <si>
    <t>顺昌</t>
  </si>
  <si>
    <t>炼钢</t>
  </si>
  <si>
    <t>2021年6月-　2024年6月</t>
  </si>
  <si>
    <t>六、龙岩市（2项）</t>
  </si>
  <si>
    <t>福建春驰集团国产实业水泥有限公司</t>
  </si>
  <si>
    <t xml:space="preserve">    1、2021年03-12月对水泥窑AQC炉、SP炉及汽轮机进行整套旧换新升级改造，总投资3514万元。项目改造完成后预计年增加发电量2000万kwh,增加产值1004万元，年节约标煤2458吨标准煤。
    2、2021年03-12月对C1-C4撒料箱、C1-C5翻板阀更换；实际效果：各级翻板阀锁风效果显著，提高了窑系统的稳定；窑内通风与三次风调节灵活。总投资114.8万元。项目改造完成后预计年少用电1860万kwh,年节约标煤2286吨标准煤。</t>
  </si>
  <si>
    <t>龙岩市永定区</t>
  </si>
  <si>
    <t>水泥制造</t>
  </si>
  <si>
    <t>2021年3月-2022年7月</t>
  </si>
  <si>
    <t>熟料综合电耗8206</t>
  </si>
  <si>
    <t>降低熟料标煤耗节能改造</t>
  </si>
  <si>
    <t>华润水泥（永定）有限公司</t>
  </si>
  <si>
    <t xml:space="preserve">    1.C5 下料管抗结皮改造；2.煤粉秤增加稳流仓技改；3.窑头电气室低压无功补偿技改；4.煤磨选粉机驱动改为永磁直驱电机技改；5.立磨吐渣皮带改造；6.回转窑窑门密封改造
7.立磨磨辊密封改造</t>
  </si>
  <si>
    <t>2022年3月-2022年7月</t>
  </si>
  <si>
    <t>七、宁德市（1项）</t>
  </si>
  <si>
    <t>两台100吨AOD炉尾部烟气余热回收系统</t>
  </si>
  <si>
    <t>福建青拓镍业有限公司
烟台国冶冶金水冷设备有限公司</t>
  </si>
  <si>
    <t xml:space="preserve">    2022.1-2022.7，福建青拓镍业有限公司对1#&amp;2#AOD炉烟气的余热进行回收利用，系统产生的蒸汽考虑并入蓄热站，经调压后外送蒸汽用户，以最大限度节约能源，降低炼钢成本。改造后余热锅炉系统中压蒸汽产量≥12.2t/h。
    项目方案为：本套系统前部高温段采用膜式壁结构的汽化烟道辐射换热，中温段采用蒸发器、省煤器对流换热，产生汽水混合物在汽包进行汽水分离，蒸汽经蓄热站稳压调整后供蒸汽用户。</t>
  </si>
  <si>
    <t>宁德市福安市</t>
  </si>
  <si>
    <t>铁合金冶炼</t>
  </si>
  <si>
    <t>2022年1月-2022年9月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</si>
</sst>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0_ "/>
    <numFmt numFmtId="179" formatCode="0.0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sz val="20"/>
      <color indexed="8"/>
      <name val="仿宋_GB2312"/>
      <family val="0"/>
    </font>
    <font>
      <sz val="14"/>
      <color indexed="8"/>
      <name val="仿宋_GB2312"/>
      <family val="0"/>
    </font>
    <font>
      <b/>
      <sz val="20"/>
      <color indexed="8"/>
      <name val="方正小标宋_GBK"/>
      <family val="1"/>
    </font>
    <font>
      <b/>
      <sz val="14"/>
      <color indexed="8"/>
      <name val="仿宋_GB2312"/>
      <family val="0"/>
    </font>
    <font>
      <b/>
      <sz val="14"/>
      <name val="仿宋_GB2312"/>
      <family val="0"/>
    </font>
    <font>
      <sz val="11"/>
      <color indexed="8"/>
      <name val="仿宋_GB2312"/>
      <family val="0"/>
    </font>
    <font>
      <sz val="11"/>
      <name val="仿宋_GB2312"/>
      <family val="0"/>
    </font>
    <font>
      <sz val="14"/>
      <name val="仿宋_GB2312"/>
      <family val="0"/>
    </font>
    <font>
      <b/>
      <sz val="11"/>
      <color indexed="8"/>
      <name val="仿宋_GB2312"/>
      <family val="0"/>
    </font>
    <font>
      <b/>
      <sz val="20"/>
      <color indexed="8"/>
      <name val="仿宋_GB2312"/>
      <family val="0"/>
    </font>
    <font>
      <sz val="11"/>
      <color indexed="10"/>
      <name val="仿宋_GB2312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vertAlign val="superscript"/>
      <sz val="14"/>
      <name val="仿宋_GB2312"/>
      <family val="0"/>
    </font>
    <font>
      <sz val="20"/>
      <color rgb="FF000000"/>
      <name val="仿宋_GB2312"/>
      <family val="0"/>
    </font>
    <font>
      <b/>
      <sz val="20"/>
      <color rgb="FF000000"/>
      <name val="方正小标宋_GBK"/>
      <family val="1"/>
    </font>
    <font>
      <b/>
      <sz val="14"/>
      <color rgb="FF000000"/>
      <name val="仿宋_GB2312"/>
      <family val="0"/>
    </font>
    <font>
      <sz val="14"/>
      <color rgb="FF000000"/>
      <name val="仿宋_GB2312"/>
      <family val="0"/>
    </font>
    <font>
      <b/>
      <sz val="20"/>
      <color rgb="FF000000"/>
      <name val="仿宋_GB2312"/>
      <family val="0"/>
    </font>
    <font>
      <sz val="11"/>
      <color rgb="FFFF0000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19" fillId="0" borderId="0">
      <alignment vertical="center"/>
      <protection/>
    </xf>
    <xf numFmtId="0" fontId="1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9" fillId="0" borderId="0">
      <alignment vertical="center"/>
      <protection/>
    </xf>
    <xf numFmtId="0" fontId="16" fillId="4" borderId="0" applyNumberFormat="0" applyBorder="0" applyAlignment="0" applyProtection="0"/>
    <xf numFmtId="0" fontId="28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9" borderId="0" applyNumberFormat="0" applyBorder="0" applyAlignment="0" applyProtection="0"/>
    <xf numFmtId="44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9" fillId="10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>
      <alignment vertical="center"/>
      <protection/>
    </xf>
    <xf numFmtId="0" fontId="16" fillId="2" borderId="0" applyNumberFormat="0" applyBorder="0" applyAlignment="0" applyProtection="0"/>
    <xf numFmtId="0" fontId="31" fillId="2" borderId="4" applyNumberFormat="0" applyAlignment="0" applyProtection="0"/>
    <xf numFmtId="0" fontId="33" fillId="10" borderId="5" applyNumberFormat="0" applyAlignment="0" applyProtection="0"/>
    <xf numFmtId="0" fontId="22" fillId="12" borderId="6" applyNumberFormat="0" applyAlignment="0" applyProtection="0"/>
    <xf numFmtId="0" fontId="21" fillId="0" borderId="7" applyNumberFormat="0" applyFill="0" applyAlignment="0" applyProtection="0"/>
    <xf numFmtId="0" fontId="16" fillId="4" borderId="0" applyNumberFormat="0" applyBorder="0" applyAlignment="0" applyProtection="0"/>
    <xf numFmtId="0" fontId="19" fillId="0" borderId="0">
      <alignment vertical="center"/>
      <protection/>
    </xf>
    <xf numFmtId="0" fontId="16" fillId="9" borderId="0" applyNumberFormat="0" applyBorder="0" applyAlignment="0" applyProtection="0"/>
    <xf numFmtId="0" fontId="0" fillId="13" borderId="8" applyNumberFormat="0" applyFont="0" applyAlignment="0" applyProtection="0"/>
    <xf numFmtId="0" fontId="20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4" borderId="0" applyNumberFormat="0" applyBorder="0" applyAlignment="0" applyProtection="0"/>
    <xf numFmtId="0" fontId="19" fillId="0" borderId="0">
      <alignment vertical="center"/>
      <protection/>
    </xf>
    <xf numFmtId="0" fontId="16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Fill="1" applyAlignment="1">
      <alignment horizontal="left" vertical="top" wrapText="1"/>
    </xf>
    <xf numFmtId="176" fontId="3" fillId="0" borderId="0" xfId="0" applyNumberFormat="1" applyFont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top" wrapText="1"/>
    </xf>
    <xf numFmtId="0" fontId="36" fillId="0" borderId="0" xfId="65" applyFont="1" applyAlignment="1">
      <alignment horizontal="center" vertical="center"/>
      <protection/>
    </xf>
    <xf numFmtId="0" fontId="37" fillId="0" borderId="0" xfId="65" applyFont="1" applyAlignment="1">
      <alignment horizontal="center" vertical="center"/>
      <protection/>
    </xf>
    <xf numFmtId="0" fontId="37" fillId="0" borderId="0" xfId="65" applyFont="1" applyAlignment="1">
      <alignment horizontal="left" vertical="center"/>
      <protection/>
    </xf>
    <xf numFmtId="0" fontId="9" fillId="0" borderId="9" xfId="65" applyFont="1" applyBorder="1" applyAlignment="1" applyProtection="1">
      <alignment horizontal="center" vertical="center" wrapText="1"/>
      <protection locked="0"/>
    </xf>
    <xf numFmtId="0" fontId="8" fillId="0" borderId="9" xfId="65" applyFont="1" applyBorder="1" applyAlignment="1" applyProtection="1">
      <alignment horizontal="center" vertical="center" wrapText="1"/>
      <protection locked="0"/>
    </xf>
    <xf numFmtId="0" fontId="8" fillId="10" borderId="9" xfId="65" applyFont="1" applyFill="1" applyBorder="1" applyAlignment="1" applyProtection="1">
      <alignment horizontal="center" vertical="center" wrapText="1"/>
      <protection locked="0"/>
    </xf>
    <xf numFmtId="0" fontId="8" fillId="0" borderId="9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 locked="0"/>
    </xf>
    <xf numFmtId="0" fontId="8" fillId="0" borderId="10" xfId="65" applyFont="1" applyBorder="1" applyAlignment="1" applyProtection="1">
      <alignment horizontal="center" vertical="center" wrapText="1"/>
      <protection locked="0"/>
    </xf>
    <xf numFmtId="0" fontId="8" fillId="10" borderId="10" xfId="65" applyFont="1" applyFill="1" applyBorder="1" applyAlignment="1" applyProtection="1">
      <alignment horizontal="center" vertical="center" wrapText="1"/>
      <protection locked="0"/>
    </xf>
    <xf numFmtId="0" fontId="8" fillId="0" borderId="10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65" applyFont="1" applyBorder="1" applyAlignment="1">
      <alignment horizontal="center" vertical="center" wrapText="1"/>
      <protection/>
    </xf>
    <xf numFmtId="0" fontId="9" fillId="0" borderId="12" xfId="65" applyFont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9" fillId="0" borderId="13" xfId="65" applyFont="1" applyBorder="1" applyAlignment="1">
      <alignment horizontal="left"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37" fillId="0" borderId="9" xfId="65" applyFont="1" applyBorder="1" applyAlignment="1" applyProtection="1">
      <alignment horizontal="center" vertical="center" wrapText="1"/>
      <protection locked="0"/>
    </xf>
    <xf numFmtId="176" fontId="8" fillId="0" borderId="16" xfId="65" applyNumberFormat="1" applyFont="1" applyBorder="1" applyAlignment="1" applyProtection="1">
      <alignment horizontal="center" vertical="center" wrapText="1"/>
      <protection locked="0"/>
    </xf>
    <xf numFmtId="0" fontId="8" fillId="0" borderId="11" xfId="65" applyFont="1" applyBorder="1" applyAlignment="1" applyProtection="1">
      <alignment horizontal="center" vertical="center" wrapText="1"/>
      <protection locked="0"/>
    </xf>
    <xf numFmtId="176" fontId="8" fillId="0" borderId="11" xfId="65" applyNumberFormat="1" applyFont="1" applyBorder="1" applyAlignment="1" applyProtection="1">
      <alignment horizontal="center" vertical="center" wrapText="1"/>
      <protection locked="0"/>
    </xf>
    <xf numFmtId="177" fontId="12" fillId="0" borderId="14" xfId="0" applyNumberFormat="1" applyFont="1" applyBorder="1" applyAlignment="1">
      <alignment horizontal="center" vertical="center" wrapText="1"/>
    </xf>
    <xf numFmtId="0" fontId="8" fillId="0" borderId="11" xfId="65" applyFont="1" applyBorder="1" applyAlignment="1">
      <alignment horizontal="center" vertical="center" wrapText="1"/>
      <protection/>
    </xf>
    <xf numFmtId="0" fontId="8" fillId="0" borderId="12" xfId="65" applyFont="1" applyBorder="1" applyAlignment="1">
      <alignment horizontal="center" vertical="center" wrapText="1"/>
      <protection/>
    </xf>
    <xf numFmtId="0" fontId="6" fillId="0" borderId="14" xfId="65" applyFont="1" applyBorder="1" applyAlignment="1">
      <alignment horizontal="center" vertical="center" wrapText="1"/>
      <protection/>
    </xf>
    <xf numFmtId="0" fontId="37" fillId="0" borderId="11" xfId="65" applyFont="1" applyBorder="1" applyAlignment="1">
      <alignment horizontal="center" vertical="center" wrapText="1"/>
      <protection/>
    </xf>
    <xf numFmtId="178" fontId="12" fillId="0" borderId="10" xfId="0" applyNumberFormat="1" applyFont="1" applyBorder="1" applyAlignment="1">
      <alignment horizontal="center" vertical="center" wrapText="1"/>
    </xf>
    <xf numFmtId="178" fontId="12" fillId="0" borderId="14" xfId="0" applyNumberFormat="1" applyFont="1" applyBorder="1" applyAlignment="1">
      <alignment horizontal="center"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/>
    </xf>
    <xf numFmtId="176" fontId="1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76" fontId="37" fillId="0" borderId="0" xfId="65" applyNumberFormat="1" applyFont="1" applyAlignment="1">
      <alignment horizontal="center" vertical="center"/>
      <protection/>
    </xf>
    <xf numFmtId="176" fontId="39" fillId="0" borderId="0" xfId="65" applyNumberFormat="1" applyFont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176" fontId="8" fillId="0" borderId="9" xfId="65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65" applyNumberFormat="1" applyFont="1" applyFill="1" applyBorder="1" applyAlignment="1" applyProtection="1">
      <alignment horizontal="center" vertical="center" wrapText="1"/>
      <protection locked="0"/>
    </xf>
    <xf numFmtId="177" fontId="9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0" borderId="14" xfId="27" applyNumberFormat="1" applyFont="1" applyBorder="1" applyAlignment="1">
      <alignment horizontal="center" vertical="center" wrapText="1"/>
      <protection/>
    </xf>
    <xf numFmtId="176" fontId="12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5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常规 3 2" xfId="27"/>
    <cellStyle name="标题 2" xfId="28"/>
    <cellStyle name="Currency [0]" xfId="29"/>
    <cellStyle name="常规 4" xfId="30"/>
    <cellStyle name="60% - 强调文字颜色 4" xfId="31"/>
    <cellStyle name="警告文本" xfId="32"/>
    <cellStyle name="20% - 强调文字颜色 2" xfId="33"/>
    <cellStyle name="常规 5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链接单元格" xfId="51"/>
    <cellStyle name="60% - 强调文字颜色 1" xfId="52"/>
    <cellStyle name="常规 3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常规 2" xfId="65"/>
    <cellStyle name="60% - 强调文字颜色 2" xfId="66"/>
    <cellStyle name="40% - 强调文字颜色 2" xfId="67"/>
    <cellStyle name="强调文字颜色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L8" sqref="L8"/>
    </sheetView>
  </sheetViews>
  <sheetFormatPr defaultColWidth="8.875" defaultRowHeight="13.5"/>
  <cols>
    <col min="1" max="1" width="5.875" style="3" customWidth="1"/>
    <col min="2" max="2" width="25.00390625" style="4" customWidth="1"/>
    <col min="3" max="3" width="23.375" style="5" customWidth="1"/>
    <col min="4" max="4" width="74.375" style="6" customWidth="1"/>
    <col min="5" max="6" width="10.875" style="5" customWidth="1"/>
    <col min="7" max="7" width="15.50390625" style="5" customWidth="1"/>
    <col min="8" max="8" width="14.75390625" style="5" customWidth="1"/>
    <col min="9" max="9" width="17.875" style="7" customWidth="1"/>
    <col min="10" max="10" width="15.125" style="8" customWidth="1"/>
    <col min="11" max="11" width="14.50390625" style="3" customWidth="1"/>
    <col min="12" max="12" width="13.125" style="3" bestFit="1" customWidth="1"/>
    <col min="13" max="244" width="8.875" style="3" customWidth="1"/>
  </cols>
  <sheetData>
    <row r="1" spans="1:11" ht="25.5">
      <c r="A1" s="9" t="s">
        <v>0</v>
      </c>
      <c r="B1" s="10"/>
      <c r="C1" s="11"/>
      <c r="D1" s="12"/>
      <c r="E1" s="11"/>
      <c r="F1" s="11"/>
      <c r="G1" s="11"/>
      <c r="H1" s="11"/>
      <c r="I1" s="56"/>
      <c r="J1" s="57"/>
      <c r="K1" s="58"/>
    </row>
    <row r="2" spans="1:11" s="1" customFormat="1" ht="51.75" customHeight="1">
      <c r="A2" s="13" t="s">
        <v>1</v>
      </c>
      <c r="B2" s="14"/>
      <c r="C2" s="14"/>
      <c r="D2" s="15"/>
      <c r="E2" s="14"/>
      <c r="F2" s="14"/>
      <c r="G2" s="14"/>
      <c r="H2" s="14"/>
      <c r="I2" s="59"/>
      <c r="J2" s="60"/>
      <c r="K2" s="61"/>
    </row>
    <row r="3" spans="1:11" ht="13.5">
      <c r="A3" s="16" t="s">
        <v>2</v>
      </c>
      <c r="B3" s="17" t="s">
        <v>3</v>
      </c>
      <c r="C3" s="18" t="s">
        <v>4</v>
      </c>
      <c r="D3" s="19" t="s">
        <v>5</v>
      </c>
      <c r="E3" s="17" t="s">
        <v>6</v>
      </c>
      <c r="F3" s="17" t="s">
        <v>7</v>
      </c>
      <c r="G3" s="41" t="s">
        <v>8</v>
      </c>
      <c r="H3" s="42" t="s">
        <v>9</v>
      </c>
      <c r="I3" s="42" t="s">
        <v>10</v>
      </c>
      <c r="J3" s="62" t="s">
        <v>11</v>
      </c>
      <c r="K3" s="58"/>
    </row>
    <row r="4" spans="1:11" ht="51" customHeight="1">
      <c r="A4" s="20"/>
      <c r="B4" s="21"/>
      <c r="C4" s="22"/>
      <c r="D4" s="23"/>
      <c r="E4" s="21"/>
      <c r="F4" s="21"/>
      <c r="G4" s="43"/>
      <c r="H4" s="44" t="s">
        <v>12</v>
      </c>
      <c r="I4" s="44"/>
      <c r="J4" s="63"/>
      <c r="K4" s="58"/>
    </row>
    <row r="5" spans="1:11" ht="18.75">
      <c r="A5" s="24" t="s">
        <v>13</v>
      </c>
      <c r="B5" s="25"/>
      <c r="C5" s="26"/>
      <c r="D5" s="27"/>
      <c r="E5" s="24" t="s">
        <v>14</v>
      </c>
      <c r="F5" s="25"/>
      <c r="G5" s="25"/>
      <c r="H5" s="45">
        <f>H6+H10+H12+H26+H39+H41+H44</f>
        <v>803376.3800000001</v>
      </c>
      <c r="I5" s="45">
        <f>I6+I10+I12+I26+I39+I41+I44</f>
        <v>4300890.588056201</v>
      </c>
      <c r="J5" s="64">
        <f>J6+J10+J12+J26+J39+J41+J44</f>
        <v>362954.484</v>
      </c>
      <c r="K5" s="58"/>
    </row>
    <row r="6" spans="1:11" ht="18.75">
      <c r="A6" s="24" t="s">
        <v>15</v>
      </c>
      <c r="B6" s="25"/>
      <c r="C6" s="26"/>
      <c r="D6" s="27"/>
      <c r="E6" s="46" t="s">
        <v>16</v>
      </c>
      <c r="F6" s="47"/>
      <c r="G6" s="47"/>
      <c r="H6" s="30">
        <f>SUM(H7:H9)</f>
        <v>30589</v>
      </c>
      <c r="I6" s="65">
        <f>SUM(I7:I9)</f>
        <v>16598.3037704859</v>
      </c>
      <c r="J6" s="66">
        <f>SUM(J7:J9)</f>
        <v>19989</v>
      </c>
      <c r="K6" s="58"/>
    </row>
    <row r="7" spans="1:11" s="2" customFormat="1" ht="112.5">
      <c r="A7" s="28">
        <v>1</v>
      </c>
      <c r="B7" s="29" t="s">
        <v>17</v>
      </c>
      <c r="C7" s="30" t="s">
        <v>18</v>
      </c>
      <c r="D7" s="31" t="s">
        <v>19</v>
      </c>
      <c r="E7" s="30" t="s">
        <v>20</v>
      </c>
      <c r="F7" s="30" t="s">
        <v>21</v>
      </c>
      <c r="G7" s="30" t="s">
        <v>22</v>
      </c>
      <c r="H7" s="30">
        <v>5889</v>
      </c>
      <c r="I7" s="65">
        <v>16598.3037704859</v>
      </c>
      <c r="J7" s="65">
        <v>9537</v>
      </c>
      <c r="K7" s="67"/>
    </row>
    <row r="8" spans="1:11" s="2" customFormat="1" ht="131.25">
      <c r="A8" s="28">
        <v>2</v>
      </c>
      <c r="B8" s="30" t="s">
        <v>23</v>
      </c>
      <c r="C8" s="30" t="s">
        <v>24</v>
      </c>
      <c r="D8" s="31" t="s">
        <v>25</v>
      </c>
      <c r="E8" s="30" t="s">
        <v>26</v>
      </c>
      <c r="F8" s="30" t="s">
        <v>27</v>
      </c>
      <c r="G8" s="30" t="s">
        <v>28</v>
      </c>
      <c r="H8" s="30">
        <v>12000</v>
      </c>
      <c r="I8" s="65">
        <v>0</v>
      </c>
      <c r="J8" s="65">
        <v>7300</v>
      </c>
      <c r="K8" s="67"/>
    </row>
    <row r="9" spans="1:11" s="2" customFormat="1" ht="56.25">
      <c r="A9" s="28">
        <v>3</v>
      </c>
      <c r="B9" s="29" t="s">
        <v>29</v>
      </c>
      <c r="C9" s="30" t="s">
        <v>24</v>
      </c>
      <c r="D9" s="31" t="s">
        <v>30</v>
      </c>
      <c r="E9" s="30" t="s">
        <v>26</v>
      </c>
      <c r="F9" s="30" t="s">
        <v>27</v>
      </c>
      <c r="G9" s="30" t="s">
        <v>31</v>
      </c>
      <c r="H9" s="30">
        <v>12700</v>
      </c>
      <c r="I9" s="65">
        <v>0</v>
      </c>
      <c r="J9" s="65">
        <v>3152</v>
      </c>
      <c r="K9" s="67"/>
    </row>
    <row r="10" spans="1:11" s="2" customFormat="1" ht="18.75">
      <c r="A10" s="24" t="s">
        <v>32</v>
      </c>
      <c r="B10" s="25"/>
      <c r="C10" s="26"/>
      <c r="D10" s="27"/>
      <c r="E10" s="46" t="s">
        <v>16</v>
      </c>
      <c r="F10" s="47"/>
      <c r="G10" s="47"/>
      <c r="H10" s="48">
        <f>H11</f>
        <v>1440</v>
      </c>
      <c r="I10" s="65">
        <f>I11</f>
        <v>33391</v>
      </c>
      <c r="J10" s="66">
        <f>J11</f>
        <v>1460</v>
      </c>
      <c r="K10" s="67"/>
    </row>
    <row r="11" spans="1:11" s="2" customFormat="1" ht="75">
      <c r="A11" s="32">
        <v>4</v>
      </c>
      <c r="B11" s="30" t="s">
        <v>33</v>
      </c>
      <c r="C11" s="33" t="s">
        <v>34</v>
      </c>
      <c r="D11" s="34" t="s">
        <v>35</v>
      </c>
      <c r="E11" s="30" t="s">
        <v>36</v>
      </c>
      <c r="F11" s="30" t="s">
        <v>37</v>
      </c>
      <c r="G11" s="33" t="s">
        <v>38</v>
      </c>
      <c r="H11" s="33">
        <v>1440</v>
      </c>
      <c r="I11" s="68">
        <v>33391</v>
      </c>
      <c r="J11" s="65">
        <v>1460</v>
      </c>
      <c r="K11" s="67"/>
    </row>
    <row r="12" spans="1:11" s="2" customFormat="1" ht="18.75">
      <c r="A12" s="24" t="s">
        <v>39</v>
      </c>
      <c r="B12" s="25"/>
      <c r="C12" s="26"/>
      <c r="D12" s="27"/>
      <c r="E12" s="49" t="s">
        <v>16</v>
      </c>
      <c r="F12" s="47"/>
      <c r="G12" s="47"/>
      <c r="H12" s="30">
        <f>SUM(H13:H25)</f>
        <v>234539.58000000002</v>
      </c>
      <c r="I12" s="65">
        <f>SUM(I13:I25)</f>
        <v>2374588.770285715</v>
      </c>
      <c r="J12" s="66">
        <f>SUM(J13:J25)</f>
        <v>155301.3</v>
      </c>
      <c r="K12" s="67"/>
    </row>
    <row r="13" spans="1:11" s="2" customFormat="1" ht="75">
      <c r="A13" s="35">
        <v>5</v>
      </c>
      <c r="B13" s="33" t="s">
        <v>40</v>
      </c>
      <c r="C13" s="33" t="s">
        <v>41</v>
      </c>
      <c r="D13" s="34" t="s">
        <v>42</v>
      </c>
      <c r="E13" s="33" t="s">
        <v>43</v>
      </c>
      <c r="F13" s="33" t="s">
        <v>44</v>
      </c>
      <c r="G13" s="33" t="s">
        <v>45</v>
      </c>
      <c r="H13" s="50">
        <v>1300</v>
      </c>
      <c r="I13" s="68">
        <v>32074.60028571428</v>
      </c>
      <c r="J13" s="65">
        <v>1006.9</v>
      </c>
      <c r="K13" s="67"/>
    </row>
    <row r="14" spans="1:11" s="2" customFormat="1" ht="75">
      <c r="A14" s="35">
        <v>6</v>
      </c>
      <c r="B14" s="33" t="s">
        <v>46</v>
      </c>
      <c r="C14" s="33" t="s">
        <v>47</v>
      </c>
      <c r="D14" s="34" t="s">
        <v>48</v>
      </c>
      <c r="E14" s="33" t="s">
        <v>49</v>
      </c>
      <c r="F14" s="33" t="s">
        <v>50</v>
      </c>
      <c r="G14" s="33" t="s">
        <v>51</v>
      </c>
      <c r="H14" s="51">
        <v>18765</v>
      </c>
      <c r="I14" s="68">
        <v>593616</v>
      </c>
      <c r="J14" s="65">
        <v>56360</v>
      </c>
      <c r="K14" s="67"/>
    </row>
    <row r="15" spans="1:11" s="2" customFormat="1" ht="56.25">
      <c r="A15" s="35">
        <v>7</v>
      </c>
      <c r="B15" s="33" t="s">
        <v>52</v>
      </c>
      <c r="C15" s="33" t="s">
        <v>47</v>
      </c>
      <c r="D15" s="34" t="s">
        <v>53</v>
      </c>
      <c r="E15" s="33" t="s">
        <v>49</v>
      </c>
      <c r="F15" s="33" t="s">
        <v>50</v>
      </c>
      <c r="G15" s="33" t="s">
        <v>51</v>
      </c>
      <c r="H15" s="51">
        <v>2765</v>
      </c>
      <c r="I15" s="68">
        <v>593616</v>
      </c>
      <c r="J15" s="65">
        <v>5186</v>
      </c>
      <c r="K15" s="67"/>
    </row>
    <row r="16" spans="1:11" s="2" customFormat="1" ht="150">
      <c r="A16" s="35">
        <v>8</v>
      </c>
      <c r="B16" s="33" t="s">
        <v>54</v>
      </c>
      <c r="C16" s="33" t="s">
        <v>47</v>
      </c>
      <c r="D16" s="34" t="s">
        <v>55</v>
      </c>
      <c r="E16" s="33" t="s">
        <v>49</v>
      </c>
      <c r="F16" s="33" t="s">
        <v>50</v>
      </c>
      <c r="G16" s="33" t="s">
        <v>56</v>
      </c>
      <c r="H16" s="51">
        <v>2988.15</v>
      </c>
      <c r="I16" s="68">
        <v>870540</v>
      </c>
      <c r="J16" s="65">
        <v>42240</v>
      </c>
      <c r="K16" s="67"/>
    </row>
    <row r="17" spans="1:11" s="2" customFormat="1" ht="56.25">
      <c r="A17" s="35">
        <v>9</v>
      </c>
      <c r="B17" s="33" t="s">
        <v>57</v>
      </c>
      <c r="C17" s="33" t="s">
        <v>58</v>
      </c>
      <c r="D17" s="34" t="s">
        <v>59</v>
      </c>
      <c r="E17" s="33" t="s">
        <v>60</v>
      </c>
      <c r="F17" s="33" t="s">
        <v>61</v>
      </c>
      <c r="G17" s="33" t="s">
        <v>62</v>
      </c>
      <c r="H17" s="51">
        <v>450</v>
      </c>
      <c r="I17" s="68">
        <v>6754</v>
      </c>
      <c r="J17" s="65">
        <v>541</v>
      </c>
      <c r="K17" s="67"/>
    </row>
    <row r="18" spans="1:11" s="2" customFormat="1" ht="75">
      <c r="A18" s="35">
        <v>10</v>
      </c>
      <c r="B18" s="33" t="s">
        <v>63</v>
      </c>
      <c r="C18" s="33" t="s">
        <v>64</v>
      </c>
      <c r="D18" s="34" t="s">
        <v>65</v>
      </c>
      <c r="E18" s="33" t="s">
        <v>60</v>
      </c>
      <c r="F18" s="33" t="s">
        <v>66</v>
      </c>
      <c r="G18" s="33" t="s">
        <v>67</v>
      </c>
      <c r="H18" s="51">
        <v>132536</v>
      </c>
      <c r="I18" s="68">
        <v>178258</v>
      </c>
      <c r="J18" s="65">
        <v>16632</v>
      </c>
      <c r="K18" s="67"/>
    </row>
    <row r="19" spans="1:11" s="2" customFormat="1" ht="56.25">
      <c r="A19" s="35">
        <v>11</v>
      </c>
      <c r="B19" s="33" t="s">
        <v>68</v>
      </c>
      <c r="C19" s="33" t="s">
        <v>64</v>
      </c>
      <c r="D19" s="34" t="s">
        <v>69</v>
      </c>
      <c r="E19" s="33" t="s">
        <v>60</v>
      </c>
      <c r="F19" s="33" t="s">
        <v>66</v>
      </c>
      <c r="G19" s="33" t="s">
        <v>67</v>
      </c>
      <c r="H19" s="51">
        <v>11694</v>
      </c>
      <c r="I19" s="68" t="s">
        <v>70</v>
      </c>
      <c r="J19" s="65">
        <v>13446</v>
      </c>
      <c r="K19" s="67"/>
    </row>
    <row r="20" spans="1:11" s="2" customFormat="1" ht="112.5">
      <c r="A20" s="35">
        <v>12</v>
      </c>
      <c r="B20" s="30" t="s">
        <v>71</v>
      </c>
      <c r="C20" s="30" t="s">
        <v>72</v>
      </c>
      <c r="D20" s="31" t="s">
        <v>73</v>
      </c>
      <c r="E20" s="33" t="s">
        <v>49</v>
      </c>
      <c r="F20" s="33" t="s">
        <v>74</v>
      </c>
      <c r="G20" s="30" t="s">
        <v>75</v>
      </c>
      <c r="H20" s="30">
        <v>1179.73</v>
      </c>
      <c r="I20" s="68">
        <v>3242.97</v>
      </c>
      <c r="J20" s="65">
        <v>1147.4</v>
      </c>
      <c r="K20" s="67"/>
    </row>
    <row r="21" spans="1:11" s="2" customFormat="1" ht="37.5">
      <c r="A21" s="35">
        <v>13</v>
      </c>
      <c r="B21" s="33" t="s">
        <v>76</v>
      </c>
      <c r="C21" s="33" t="s">
        <v>77</v>
      </c>
      <c r="D21" s="34" t="s">
        <v>78</v>
      </c>
      <c r="E21" s="33" t="s">
        <v>79</v>
      </c>
      <c r="F21" s="33" t="s">
        <v>80</v>
      </c>
      <c r="G21" s="33" t="s">
        <v>81</v>
      </c>
      <c r="H21" s="33">
        <v>40000</v>
      </c>
      <c r="I21" s="68">
        <v>21000</v>
      </c>
      <c r="J21" s="65">
        <v>3072.5</v>
      </c>
      <c r="K21" s="67"/>
    </row>
    <row r="22" spans="1:11" s="2" customFormat="1" ht="37.5">
      <c r="A22" s="35">
        <v>14</v>
      </c>
      <c r="B22" s="33" t="s">
        <v>82</v>
      </c>
      <c r="C22" s="36" t="s">
        <v>83</v>
      </c>
      <c r="D22" s="34" t="s">
        <v>84</v>
      </c>
      <c r="E22" s="33" t="s">
        <v>79</v>
      </c>
      <c r="F22" s="36"/>
      <c r="G22" s="33" t="s">
        <v>85</v>
      </c>
      <c r="H22" s="33">
        <v>20000</v>
      </c>
      <c r="I22" s="69">
        <v>40536</v>
      </c>
      <c r="J22" s="65">
        <v>8738</v>
      </c>
      <c r="K22" s="67"/>
    </row>
    <row r="23" spans="1:11" s="2" customFormat="1" ht="56.25">
      <c r="A23" s="35">
        <v>15</v>
      </c>
      <c r="B23" s="33" t="s">
        <v>86</v>
      </c>
      <c r="C23" s="36" t="s">
        <v>87</v>
      </c>
      <c r="D23" s="34" t="s">
        <v>88</v>
      </c>
      <c r="E23" s="33" t="s">
        <v>79</v>
      </c>
      <c r="F23" s="36" t="s">
        <v>89</v>
      </c>
      <c r="G23" s="33" t="s">
        <v>90</v>
      </c>
      <c r="H23" s="33">
        <v>236.7</v>
      </c>
      <c r="I23" s="69">
        <v>19460</v>
      </c>
      <c r="J23" s="65">
        <v>5335</v>
      </c>
      <c r="K23" s="67"/>
    </row>
    <row r="24" spans="1:11" s="2" customFormat="1" ht="56.25">
      <c r="A24" s="35">
        <v>16</v>
      </c>
      <c r="B24" s="33" t="s">
        <v>91</v>
      </c>
      <c r="C24" s="36" t="s">
        <v>92</v>
      </c>
      <c r="D24" s="34" t="s">
        <v>93</v>
      </c>
      <c r="E24" s="33" t="s">
        <v>79</v>
      </c>
      <c r="F24" s="36" t="s">
        <v>94</v>
      </c>
      <c r="G24" s="33" t="s">
        <v>95</v>
      </c>
      <c r="H24" s="33">
        <v>1625</v>
      </c>
      <c r="I24" s="69">
        <v>9776.2</v>
      </c>
      <c r="J24" s="65">
        <v>674</v>
      </c>
      <c r="K24" s="67"/>
    </row>
    <row r="25" spans="1:11" s="2" customFormat="1" ht="37.5">
      <c r="A25" s="35">
        <v>17</v>
      </c>
      <c r="B25" s="33" t="s">
        <v>96</v>
      </c>
      <c r="C25" s="33" t="s">
        <v>97</v>
      </c>
      <c r="D25" s="34" t="s">
        <v>98</v>
      </c>
      <c r="E25" s="33" t="s">
        <v>60</v>
      </c>
      <c r="F25" s="33" t="s">
        <v>99</v>
      </c>
      <c r="G25" s="33" t="s">
        <v>100</v>
      </c>
      <c r="H25" s="33">
        <v>1000</v>
      </c>
      <c r="I25" s="68">
        <v>5715</v>
      </c>
      <c r="J25" s="65">
        <v>922.5</v>
      </c>
      <c r="K25" s="67"/>
    </row>
    <row r="26" spans="1:11" s="2" customFormat="1" ht="18.75">
      <c r="A26" s="24" t="s">
        <v>101</v>
      </c>
      <c r="B26" s="25"/>
      <c r="C26" s="26"/>
      <c r="D26" s="27"/>
      <c r="E26" s="49" t="s">
        <v>16</v>
      </c>
      <c r="F26" s="47"/>
      <c r="G26" s="47"/>
      <c r="H26" s="52">
        <f>SUM(H27:H38)</f>
        <v>467130</v>
      </c>
      <c r="I26" s="65">
        <f>SUM(I27:I38)</f>
        <v>1809319.614</v>
      </c>
      <c r="J26" s="66">
        <f>SUM(J27:J38)</f>
        <v>144915.424</v>
      </c>
      <c r="K26" s="67"/>
    </row>
    <row r="27" spans="1:11" s="2" customFormat="1" ht="75">
      <c r="A27" s="35">
        <v>18</v>
      </c>
      <c r="B27" s="33" t="s">
        <v>102</v>
      </c>
      <c r="C27" s="33" t="s">
        <v>103</v>
      </c>
      <c r="D27" s="34" t="s">
        <v>104</v>
      </c>
      <c r="E27" s="38" t="s">
        <v>105</v>
      </c>
      <c r="F27" s="53" t="s">
        <v>21</v>
      </c>
      <c r="G27" s="33" t="s">
        <v>106</v>
      </c>
      <c r="H27" s="33">
        <v>21000</v>
      </c>
      <c r="I27" s="68">
        <v>45300</v>
      </c>
      <c r="J27" s="65">
        <v>9301</v>
      </c>
      <c r="K27" s="67"/>
    </row>
    <row r="28" spans="1:11" s="2" customFormat="1" ht="56.25">
      <c r="A28" s="35">
        <v>19</v>
      </c>
      <c r="B28" s="33" t="s">
        <v>107</v>
      </c>
      <c r="C28" s="33" t="s">
        <v>108</v>
      </c>
      <c r="D28" s="34" t="s">
        <v>109</v>
      </c>
      <c r="E28" s="38" t="s">
        <v>105</v>
      </c>
      <c r="F28" s="38" t="s">
        <v>110</v>
      </c>
      <c r="G28" s="33" t="s">
        <v>111</v>
      </c>
      <c r="H28" s="33">
        <v>980</v>
      </c>
      <c r="I28" s="68">
        <v>4856</v>
      </c>
      <c r="J28" s="65">
        <v>2347</v>
      </c>
      <c r="K28" s="67"/>
    </row>
    <row r="29" spans="1:11" s="2" customFormat="1" ht="93.75">
      <c r="A29" s="35">
        <v>20</v>
      </c>
      <c r="B29" s="37" t="s">
        <v>112</v>
      </c>
      <c r="C29" s="38" t="s">
        <v>113</v>
      </c>
      <c r="D29" s="34" t="s">
        <v>114</v>
      </c>
      <c r="E29" s="38" t="s">
        <v>115</v>
      </c>
      <c r="F29" s="38" t="s">
        <v>94</v>
      </c>
      <c r="G29" s="33" t="s">
        <v>116</v>
      </c>
      <c r="H29" s="33">
        <v>6518</v>
      </c>
      <c r="I29" s="68">
        <v>15200</v>
      </c>
      <c r="J29" s="65">
        <v>2558</v>
      </c>
      <c r="K29" s="67"/>
    </row>
    <row r="30" spans="1:11" s="2" customFormat="1" ht="37.5">
      <c r="A30" s="35">
        <v>21</v>
      </c>
      <c r="B30" s="37" t="s">
        <v>117</v>
      </c>
      <c r="C30" s="38" t="s">
        <v>118</v>
      </c>
      <c r="D30" s="34" t="s">
        <v>119</v>
      </c>
      <c r="E30" s="38" t="s">
        <v>120</v>
      </c>
      <c r="F30" s="38" t="s">
        <v>121</v>
      </c>
      <c r="G30" s="33" t="s">
        <v>122</v>
      </c>
      <c r="H30" s="33">
        <v>2000</v>
      </c>
      <c r="I30" s="68">
        <v>9929</v>
      </c>
      <c r="J30" s="65">
        <v>517.5</v>
      </c>
      <c r="K30" s="67"/>
    </row>
    <row r="31" spans="1:11" s="2" customFormat="1" ht="102.75" customHeight="1">
      <c r="A31" s="35">
        <v>22</v>
      </c>
      <c r="B31" s="37" t="s">
        <v>123</v>
      </c>
      <c r="C31" s="38" t="s">
        <v>124</v>
      </c>
      <c r="D31" s="34" t="s">
        <v>125</v>
      </c>
      <c r="E31" s="38" t="s">
        <v>120</v>
      </c>
      <c r="F31" s="38" t="s">
        <v>126</v>
      </c>
      <c r="G31" s="33" t="s">
        <v>127</v>
      </c>
      <c r="H31" s="33">
        <v>86</v>
      </c>
      <c r="I31" s="68">
        <v>4047</v>
      </c>
      <c r="J31" s="65">
        <v>734</v>
      </c>
      <c r="K31" s="67"/>
    </row>
    <row r="32" spans="1:11" s="2" customFormat="1" ht="114" customHeight="1">
      <c r="A32" s="35">
        <v>23</v>
      </c>
      <c r="B32" s="38" t="s">
        <v>128</v>
      </c>
      <c r="C32" s="38" t="s">
        <v>129</v>
      </c>
      <c r="D32" s="34" t="s">
        <v>130</v>
      </c>
      <c r="E32" s="38" t="s">
        <v>131</v>
      </c>
      <c r="F32" s="38"/>
      <c r="G32" s="33" t="s">
        <v>132</v>
      </c>
      <c r="H32" s="33">
        <v>12006</v>
      </c>
      <c r="I32" s="33" t="s">
        <v>133</v>
      </c>
      <c r="J32" s="33">
        <v>20304</v>
      </c>
      <c r="K32" s="67"/>
    </row>
    <row r="33" spans="1:11" s="2" customFormat="1" ht="126" customHeight="1">
      <c r="A33" s="35">
        <v>24</v>
      </c>
      <c r="B33" s="37" t="s">
        <v>134</v>
      </c>
      <c r="C33" s="38" t="s">
        <v>135</v>
      </c>
      <c r="D33" s="34" t="s">
        <v>136</v>
      </c>
      <c r="E33" s="38" t="s">
        <v>137</v>
      </c>
      <c r="F33" s="38" t="s">
        <v>138</v>
      </c>
      <c r="G33" s="33" t="s">
        <v>139</v>
      </c>
      <c r="H33" s="33">
        <v>5600</v>
      </c>
      <c r="I33" s="68">
        <v>25000.5</v>
      </c>
      <c r="J33" s="65">
        <v>12250.5</v>
      </c>
      <c r="K33" s="67"/>
    </row>
    <row r="34" spans="1:11" s="2" customFormat="1" ht="93" customHeight="1">
      <c r="A34" s="35">
        <v>25</v>
      </c>
      <c r="B34" s="37" t="s">
        <v>140</v>
      </c>
      <c r="C34" s="38" t="s">
        <v>141</v>
      </c>
      <c r="D34" s="39" t="s">
        <v>142</v>
      </c>
      <c r="E34" s="38" t="s">
        <v>143</v>
      </c>
      <c r="F34" s="38" t="s">
        <v>144</v>
      </c>
      <c r="G34" s="37" t="s">
        <v>145</v>
      </c>
      <c r="H34" s="37">
        <v>460</v>
      </c>
      <c r="I34" s="70">
        <v>0</v>
      </c>
      <c r="J34" s="65">
        <v>2310</v>
      </c>
      <c r="K34" s="71"/>
    </row>
    <row r="35" spans="1:11" s="2" customFormat="1" ht="262.5">
      <c r="A35" s="35">
        <v>26</v>
      </c>
      <c r="B35" s="37" t="s">
        <v>146</v>
      </c>
      <c r="C35" s="38" t="s">
        <v>147</v>
      </c>
      <c r="D35" s="34" t="s">
        <v>148</v>
      </c>
      <c r="E35" s="38" t="s">
        <v>149</v>
      </c>
      <c r="F35" s="38" t="s">
        <v>150</v>
      </c>
      <c r="G35" s="33" t="s">
        <v>151</v>
      </c>
      <c r="H35" s="33">
        <v>368730</v>
      </c>
      <c r="I35" s="68">
        <v>1699068.25</v>
      </c>
      <c r="J35" s="65">
        <v>79757</v>
      </c>
      <c r="K35" s="67"/>
    </row>
    <row r="36" spans="1:11" s="2" customFormat="1" ht="109.5" customHeight="1">
      <c r="A36" s="35">
        <v>27</v>
      </c>
      <c r="B36" s="37" t="s">
        <v>152</v>
      </c>
      <c r="C36" s="38" t="s">
        <v>153</v>
      </c>
      <c r="D36" s="34" t="s">
        <v>154</v>
      </c>
      <c r="E36" s="38" t="s">
        <v>131</v>
      </c>
      <c r="F36" s="38" t="s">
        <v>155</v>
      </c>
      <c r="G36" s="33" t="s">
        <v>156</v>
      </c>
      <c r="H36" s="33">
        <v>5250</v>
      </c>
      <c r="I36" s="68">
        <v>5918.864</v>
      </c>
      <c r="J36" s="65">
        <v>1789.424</v>
      </c>
      <c r="K36" s="72"/>
    </row>
    <row r="37" spans="1:11" s="2" customFormat="1" ht="91.5" customHeight="1">
      <c r="A37" s="35">
        <v>28</v>
      </c>
      <c r="B37" s="37" t="s">
        <v>157</v>
      </c>
      <c r="C37" s="38" t="s">
        <v>158</v>
      </c>
      <c r="D37" s="34" t="s">
        <v>159</v>
      </c>
      <c r="E37" s="38" t="s">
        <v>131</v>
      </c>
      <c r="F37" s="38" t="s">
        <v>160</v>
      </c>
      <c r="G37" s="33" t="s">
        <v>161</v>
      </c>
      <c r="H37" s="33">
        <v>8000</v>
      </c>
      <c r="I37" s="68" t="s">
        <v>162</v>
      </c>
      <c r="J37" s="65">
        <v>5047</v>
      </c>
      <c r="K37" s="67"/>
    </row>
    <row r="38" spans="1:11" s="2" customFormat="1" ht="93.75">
      <c r="A38" s="35">
        <v>29</v>
      </c>
      <c r="B38" s="37" t="s">
        <v>163</v>
      </c>
      <c r="C38" s="38" t="s">
        <v>164</v>
      </c>
      <c r="D38" s="34" t="s">
        <v>165</v>
      </c>
      <c r="E38" s="38" t="s">
        <v>131</v>
      </c>
      <c r="F38" s="38" t="s">
        <v>166</v>
      </c>
      <c r="G38" s="33" t="s">
        <v>167</v>
      </c>
      <c r="H38" s="33">
        <v>36500</v>
      </c>
      <c r="I38" s="65" t="s">
        <v>168</v>
      </c>
      <c r="J38" s="65">
        <v>8000</v>
      </c>
      <c r="K38" s="67"/>
    </row>
    <row r="39" spans="1:11" s="2" customFormat="1" ht="18.75">
      <c r="A39" s="24" t="s">
        <v>169</v>
      </c>
      <c r="B39" s="25"/>
      <c r="C39" s="26"/>
      <c r="D39" s="27"/>
      <c r="E39" s="46" t="s">
        <v>16</v>
      </c>
      <c r="F39" s="47"/>
      <c r="G39" s="47"/>
      <c r="H39" s="30">
        <f>H40</f>
        <v>63000</v>
      </c>
      <c r="I39" s="30">
        <f>I40</f>
        <v>29181</v>
      </c>
      <c r="J39" s="66">
        <f>J40</f>
        <v>14243</v>
      </c>
      <c r="K39" s="67"/>
    </row>
    <row r="40" spans="1:11" s="2" customFormat="1" ht="231.75" customHeight="1">
      <c r="A40" s="40">
        <v>30</v>
      </c>
      <c r="B40" s="37" t="s">
        <v>170</v>
      </c>
      <c r="C40" s="37" t="s">
        <v>171</v>
      </c>
      <c r="D40" s="38" t="s">
        <v>172</v>
      </c>
      <c r="E40" s="37" t="s">
        <v>173</v>
      </c>
      <c r="F40" s="37" t="s">
        <v>174</v>
      </c>
      <c r="G40" s="37" t="s">
        <v>175</v>
      </c>
      <c r="H40" s="37">
        <v>63000</v>
      </c>
      <c r="I40" s="37">
        <v>29181</v>
      </c>
      <c r="J40" s="65">
        <v>14243</v>
      </c>
      <c r="K40" s="73"/>
    </row>
    <row r="41" spans="1:11" s="2" customFormat="1" ht="18.75">
      <c r="A41" s="24" t="s">
        <v>176</v>
      </c>
      <c r="B41" s="25"/>
      <c r="C41" s="26"/>
      <c r="D41" s="27"/>
      <c r="E41" s="46"/>
      <c r="F41" s="47"/>
      <c r="G41" s="47"/>
      <c r="H41" s="30">
        <f>SUM(H42:H43)</f>
        <v>3847.8</v>
      </c>
      <c r="I41" s="30">
        <f>SUM(I42:I43)</f>
        <v>21000</v>
      </c>
      <c r="J41" s="74">
        <f>SUM(J42:J43)</f>
        <v>6784</v>
      </c>
      <c r="K41" s="67"/>
    </row>
    <row r="42" spans="1:11" s="2" customFormat="1" ht="131.25">
      <c r="A42" s="35">
        <v>31</v>
      </c>
      <c r="B42" s="29" t="s">
        <v>57</v>
      </c>
      <c r="C42" s="37" t="s">
        <v>177</v>
      </c>
      <c r="D42" s="38" t="s">
        <v>178</v>
      </c>
      <c r="E42" s="37" t="s">
        <v>179</v>
      </c>
      <c r="F42" s="37" t="s">
        <v>180</v>
      </c>
      <c r="G42" s="54" t="s">
        <v>181</v>
      </c>
      <c r="H42" s="54">
        <v>3628.8</v>
      </c>
      <c r="I42" s="37" t="s">
        <v>182</v>
      </c>
      <c r="J42" s="65">
        <v>4744</v>
      </c>
      <c r="K42" s="67"/>
    </row>
    <row r="43" spans="1:11" s="2" customFormat="1" ht="75">
      <c r="A43" s="35">
        <v>32</v>
      </c>
      <c r="B43" s="29" t="s">
        <v>183</v>
      </c>
      <c r="C43" s="29" t="s">
        <v>184</v>
      </c>
      <c r="D43" s="38" t="s">
        <v>185</v>
      </c>
      <c r="E43" s="29" t="s">
        <v>179</v>
      </c>
      <c r="F43" s="29" t="s">
        <v>180</v>
      </c>
      <c r="G43" s="29" t="s">
        <v>186</v>
      </c>
      <c r="H43" s="29">
        <v>219</v>
      </c>
      <c r="I43" s="29">
        <v>21000</v>
      </c>
      <c r="J43" s="29">
        <v>2040</v>
      </c>
      <c r="K43" s="67"/>
    </row>
    <row r="44" spans="1:11" s="2" customFormat="1" ht="18.75">
      <c r="A44" s="24" t="s">
        <v>187</v>
      </c>
      <c r="B44" s="25"/>
      <c r="C44" s="26"/>
      <c r="D44" s="27"/>
      <c r="E44" s="46" t="s">
        <v>16</v>
      </c>
      <c r="F44" s="47"/>
      <c r="G44" s="47"/>
      <c r="H44" s="30">
        <f>SUM(H45:H46)</f>
        <v>2830</v>
      </c>
      <c r="I44" s="65">
        <f>SUM(I45:I46)</f>
        <v>16811.9</v>
      </c>
      <c r="J44" s="66">
        <f>SUM(J45:J46)</f>
        <v>20261.76</v>
      </c>
      <c r="K44" s="67"/>
    </row>
    <row r="45" spans="1:11" ht="131.25">
      <c r="A45" s="35">
        <v>33</v>
      </c>
      <c r="B45" s="37" t="s">
        <v>188</v>
      </c>
      <c r="C45" s="37" t="s">
        <v>189</v>
      </c>
      <c r="D45" s="38" t="s">
        <v>190</v>
      </c>
      <c r="E45" s="37" t="s">
        <v>191</v>
      </c>
      <c r="F45" s="37" t="s">
        <v>192</v>
      </c>
      <c r="G45" s="37" t="s">
        <v>193</v>
      </c>
      <c r="H45" s="55">
        <v>2830</v>
      </c>
      <c r="I45" s="37">
        <v>16811.9</v>
      </c>
      <c r="J45" s="65">
        <v>20261.76</v>
      </c>
      <c r="K45" s="67"/>
    </row>
    <row r="46" spans="1:11" ht="15.75">
      <c r="A46" s="8"/>
      <c r="B46" s="8"/>
      <c r="C46"/>
      <c r="D46"/>
      <c r="E46"/>
      <c r="F46"/>
      <c r="G46"/>
      <c r="H46"/>
      <c r="I46"/>
      <c r="J46"/>
      <c r="K46"/>
    </row>
    <row r="47" spans="1:11" ht="30" customHeight="1">
      <c r="A47" s="8"/>
      <c r="B47" s="8"/>
      <c r="C47"/>
      <c r="D47"/>
      <c r="E47"/>
      <c r="F47"/>
      <c r="G47"/>
      <c r="H47"/>
      <c r="I47"/>
      <c r="J47"/>
      <c r="K47"/>
    </row>
    <row r="48" ht="34.5" customHeight="1"/>
    <row r="50" ht="33.75" customHeight="1"/>
    <row r="51" ht="27.75" customHeight="1"/>
    <row r="53" ht="27.75" customHeight="1"/>
    <row r="54" ht="58.5" customHeight="1"/>
    <row r="55" ht="57.75" customHeight="1"/>
    <row r="57" ht="70.5" customHeight="1"/>
    <row r="64" ht="99.75" customHeight="1"/>
    <row r="65" ht="27" customHeight="1"/>
  </sheetData>
  <sheetProtection/>
  <mergeCells count="28">
    <mergeCell ref="A1:B1"/>
    <mergeCell ref="A2:J2"/>
    <mergeCell ref="A5:D5"/>
    <mergeCell ref="E5:G5"/>
    <mergeCell ref="A6:D6"/>
    <mergeCell ref="E6:G6"/>
    <mergeCell ref="A10:D10"/>
    <mergeCell ref="E10:G10"/>
    <mergeCell ref="A12:D12"/>
    <mergeCell ref="E12:G12"/>
    <mergeCell ref="A26:D26"/>
    <mergeCell ref="E26:G26"/>
    <mergeCell ref="A39:D39"/>
    <mergeCell ref="E39:G39"/>
    <mergeCell ref="A41:D41"/>
    <mergeCell ref="E41:G41"/>
    <mergeCell ref="A44:D44"/>
    <mergeCell ref="E44:G4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5902777777777778" right="0.5902777777777778" top="0.5902777777777778" bottom="0.275" header="0.5" footer="0.30277777777777776"/>
  <pageSetup firstPageNumber="3" useFirstPageNumber="1"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罗钊</cp:lastModifiedBy>
  <dcterms:created xsi:type="dcterms:W3CDTF">2006-10-11T16:00:00Z</dcterms:created>
  <dcterms:modified xsi:type="dcterms:W3CDTF">2022-08-01T08:26:22Z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E8B017EF13C542099F389E6E2F5679AA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