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2023新增项目" sheetId="5" r:id="rId1"/>
  </sheets>
  <calcPr calcId="144525"/>
</workbook>
</file>

<file path=xl/sharedStrings.xml><?xml version="1.0" encoding="utf-8"?>
<sst xmlns="http://schemas.openxmlformats.org/spreadsheetml/2006/main" count="399" uniqueCount="324">
  <si>
    <t>附件</t>
  </si>
  <si>
    <t>2023年福建省工业重点节能改造项目</t>
  </si>
  <si>
    <t>序号</t>
  </si>
  <si>
    <t>项目名称</t>
  </si>
  <si>
    <t>企业及合作单位名称</t>
  </si>
  <si>
    <t>主要建设内容</t>
  </si>
  <si>
    <t>所在
市县</t>
  </si>
  <si>
    <t>所属
行业</t>
  </si>
  <si>
    <t>项目建设
起止时间</t>
  </si>
  <si>
    <t>项目总投资（万元）</t>
  </si>
  <si>
    <t>改造前项目
综合能耗
（吨标煤）</t>
  </si>
  <si>
    <t>预计年
节能量
（吨标煤）</t>
  </si>
  <si>
    <t>项目数：61项</t>
  </si>
  <si>
    <t>合计：</t>
  </si>
  <si>
    <t>一、福州市（12项）</t>
  </si>
  <si>
    <t>地区合计：</t>
  </si>
  <si>
    <t>蒸汽冷凝液回收节能改造项目</t>
  </si>
  <si>
    <t>福建申远新材料有限公司</t>
  </si>
  <si>
    <t>对冷凝液回水管进行改造，在脱盐水管线上增加换热器，将240t /h、82℃蒸汽冷凝水进行回收利用，以减少蒸汽的消耗，从而达到热量的综合回收利用以及节能、降耗的目的。</t>
  </si>
  <si>
    <t>连江县</t>
  </si>
  <si>
    <t>化工</t>
  </si>
  <si>
    <t>2022年4月-2023年12月</t>
  </si>
  <si>
    <t>福建东龙针纺有限公司屋顶2.6兆瓦和1.2兆瓦分布式光伏发电项目</t>
  </si>
  <si>
    <t>福建东龙针纺有限公司</t>
  </si>
  <si>
    <t xml:space="preserve">项目采用用户侧0.4KV低压并网，并网点9个，分成9个400KW的发电单元，通过12台和24台GCI-110K-5G逆变器接入0.4KV交流电网，实现发电。系统的电池组件选用国产功率为445WP的单晶硅太阳电池组件，装机总容量达3300KW。    
</t>
  </si>
  <si>
    <t>长乐区</t>
  </si>
  <si>
    <t>纺织</t>
  </si>
  <si>
    <t>2022年2月-2022年6月</t>
  </si>
  <si>
    <t>福建祥鑫新能源汽车配件制造有限公司11.9MW屋顶分布式光伏发电项目</t>
  </si>
  <si>
    <t>福建祥鑫新能源汽车配件制造有限公司（合作企业：泉州市立欢清洁能源有限公司）</t>
  </si>
  <si>
    <t>项目采用先进的组串逆变并接技术，引进光伏板、逆变器、并网箱等设备。以“自发自用，余电上网”模式接入电力公司。预计新增年发电量1249万度。</t>
  </si>
  <si>
    <t xml:space="preserve">
高新区</t>
  </si>
  <si>
    <t>汽车加工制造</t>
  </si>
  <si>
    <t>2022年6月-2023年6月</t>
  </si>
  <si>
    <t>福建兆元光电有限公司LED芯片填平补齐技改项目</t>
  </si>
  <si>
    <t>福建兆元光电有限公司</t>
  </si>
  <si>
    <t>通过扩建产线，添置外延烤盘炉、匀胶机、光刻胶、显影机、研磨机、隐切机、劈裂机等设备并进行升级改造，项目建成达产后年新增芯片生产能力，扩增产能 384 万片/年，预计资源综合利用率提升10%、能源消耗下降8%。</t>
  </si>
  <si>
    <t>电子信息技术</t>
  </si>
  <si>
    <t>2022年1月-2023年6月</t>
  </si>
  <si>
    <t>锅炉改建项目</t>
  </si>
  <si>
    <t>福建省大地管桩有限公司</t>
  </si>
  <si>
    <t>本建设项目包括拆除原SZL10-1.25-WII和SZL12-1.25-WII2两台燃煤锅炉、全部电气设备、水暖管道等；新建1台20吨SZS20-1.25- Y,Q燃气锅炉、天然气供气设施及其它配套设施。天然气经燃烧器燃烧放热，产生的蒸汽为企业生产使用。</t>
  </si>
  <si>
    <t>马尾区</t>
  </si>
  <si>
    <t>水泥制品</t>
  </si>
  <si>
    <t>2017年11月-2023年6月</t>
  </si>
  <si>
    <t xml:space="preserve"> 中石化新星中铝瑞闽福清工厂分布式光伏发电项目</t>
  </si>
  <si>
    <t>中铝瑞闽股份有限公司（合作企业新星石油广州有限公司）</t>
  </si>
  <si>
    <t>建设一个规模为12MW的分布式光伏发电项目,电力消纳方式为“自发自用,余电上网”，工厂具备全部消纳能力；投产后年发电量约1200万kwh。</t>
  </si>
  <si>
    <t>福清市</t>
  </si>
  <si>
    <t>铝压延加工</t>
  </si>
  <si>
    <t>2021年12月-2022年12月</t>
  </si>
  <si>
    <t>烧结系统超低排放改造工程项目</t>
  </si>
  <si>
    <t>福建亿鑫钢铁有限公司</t>
  </si>
  <si>
    <t>198平米烧结机系统含有环冷机，原料处理系统，环保除尘系统，水处理系统，成品处理系统，电气自动化系统以及皮带运输系统。建成投产后能使烧结机的各种排放因子达到国家超低排放标准，大幅度改善环境效果。</t>
  </si>
  <si>
    <t>罗源县</t>
  </si>
  <si>
    <t>冶金</t>
  </si>
  <si>
    <t>2020年6月-2022年12月</t>
  </si>
  <si>
    <t>三钢产能置换（罗源闽光部分）及配套项目</t>
  </si>
  <si>
    <t>福建罗源闽光钢铁有限责任公司</t>
  </si>
  <si>
    <r>
      <rPr>
        <sz val="11"/>
        <color indexed="8"/>
        <rFont val="仿宋_GB2312"/>
        <charset val="134"/>
      </rPr>
      <t>一期建设炼铁1280m</t>
    </r>
    <r>
      <rPr>
        <vertAlign val="superscript"/>
        <sz val="11"/>
        <color indexed="8"/>
        <rFont val="仿宋_GB2312"/>
        <charset val="134"/>
      </rPr>
      <t>3</t>
    </r>
    <r>
      <rPr>
        <sz val="11"/>
        <color indexed="8"/>
        <rFont val="仿宋_GB2312"/>
        <charset val="134"/>
      </rPr>
      <t>高炉系统一座，1×200m</t>
    </r>
    <r>
      <rPr>
        <vertAlign val="superscript"/>
        <sz val="11"/>
        <color indexed="8"/>
        <rFont val="仿宋_GB2312"/>
        <charset val="134"/>
      </rPr>
      <t>2</t>
    </r>
    <r>
      <rPr>
        <sz val="11"/>
        <color indexed="8"/>
        <rFont val="仿宋_GB2312"/>
        <charset val="134"/>
      </rPr>
      <t>烧结生产线，3×600t/d双膛窑，1×8万m3转炉煤气柜，5万m</t>
    </r>
    <r>
      <rPr>
        <vertAlign val="superscript"/>
        <sz val="11"/>
        <color indexed="8"/>
        <rFont val="仿宋_GB2312"/>
        <charset val="134"/>
      </rPr>
      <t>3</t>
    </r>
    <r>
      <rPr>
        <sz val="11"/>
        <color indexed="8"/>
        <rFont val="仿宋_GB2312"/>
        <charset val="134"/>
      </rPr>
      <t>/d净水站，3万m</t>
    </r>
    <r>
      <rPr>
        <vertAlign val="superscript"/>
        <sz val="11"/>
        <color indexed="8"/>
        <rFont val="仿宋_GB2312"/>
        <charset val="134"/>
      </rPr>
      <t>3</t>
    </r>
    <r>
      <rPr>
        <sz val="11"/>
        <color indexed="8"/>
        <rFont val="仿宋_GB2312"/>
        <charset val="134"/>
      </rPr>
      <t>/d废水处理（中水回用）站，进行超低排放改造，淘汰现有500m</t>
    </r>
    <r>
      <rPr>
        <vertAlign val="superscript"/>
        <sz val="11"/>
        <color indexed="8"/>
        <rFont val="仿宋_GB2312"/>
        <charset val="134"/>
      </rPr>
      <t>3</t>
    </r>
    <r>
      <rPr>
        <sz val="11"/>
        <color indexed="8"/>
        <rFont val="仿宋_GB2312"/>
        <charset val="134"/>
      </rPr>
      <t>和660m</t>
    </r>
    <r>
      <rPr>
        <vertAlign val="superscript"/>
        <sz val="11"/>
        <color indexed="8"/>
        <rFont val="仿宋_GB2312"/>
        <charset val="134"/>
      </rPr>
      <t>3</t>
    </r>
    <r>
      <rPr>
        <sz val="11"/>
        <color indexed="8"/>
        <rFont val="仿宋_GB2312"/>
        <charset val="134"/>
      </rPr>
      <t>高炉各一座及现有96m</t>
    </r>
    <r>
      <rPr>
        <vertAlign val="superscript"/>
        <sz val="11"/>
        <color indexed="8"/>
        <rFont val="仿宋_GB2312"/>
        <charset val="134"/>
      </rPr>
      <t>2</t>
    </r>
    <r>
      <rPr>
        <sz val="11"/>
        <color indexed="8"/>
        <rFont val="仿宋_GB2312"/>
        <charset val="134"/>
      </rPr>
      <t>烧结机生产线一台、117m</t>
    </r>
    <r>
      <rPr>
        <vertAlign val="superscript"/>
        <sz val="11"/>
        <color indexed="8"/>
        <rFont val="仿宋_GB2312"/>
        <charset val="134"/>
      </rPr>
      <t>2</t>
    </r>
    <r>
      <rPr>
        <sz val="11"/>
        <color indexed="8"/>
        <rFont val="仿宋_GB2312"/>
        <charset val="134"/>
      </rPr>
      <t>烧结机生产线一台、6×180m</t>
    </r>
    <r>
      <rPr>
        <vertAlign val="superscript"/>
        <sz val="11"/>
        <color indexed="8"/>
        <rFont val="仿宋_GB2312"/>
        <charset val="134"/>
      </rPr>
      <t>3</t>
    </r>
    <r>
      <rPr>
        <sz val="11"/>
        <color indexed="8"/>
        <rFont val="仿宋_GB2312"/>
        <charset val="134"/>
      </rPr>
      <t>石灰窑、1×550m</t>
    </r>
    <r>
      <rPr>
        <vertAlign val="superscript"/>
        <sz val="11"/>
        <color indexed="8"/>
        <rFont val="仿宋_GB2312"/>
        <charset val="134"/>
      </rPr>
      <t>3</t>
    </r>
    <r>
      <rPr>
        <sz val="11"/>
        <color indexed="8"/>
        <rFont val="仿宋_GB2312"/>
        <charset val="134"/>
      </rPr>
      <t>石灰窑。
二期建设炼铁1250m</t>
    </r>
    <r>
      <rPr>
        <vertAlign val="superscript"/>
        <sz val="11"/>
        <color indexed="8"/>
        <rFont val="仿宋_GB2312"/>
        <charset val="134"/>
      </rPr>
      <t>3</t>
    </r>
    <r>
      <rPr>
        <sz val="11"/>
        <color indexed="8"/>
        <rFont val="仿宋_GB2312"/>
        <charset val="134"/>
      </rPr>
      <t>高炉系统一座，炼钢120吨转炉1座（转移产能），与生产系统配套的1×200m</t>
    </r>
    <r>
      <rPr>
        <vertAlign val="superscript"/>
        <sz val="11"/>
        <color indexed="8"/>
        <rFont val="仿宋_GB2312"/>
        <charset val="134"/>
      </rPr>
      <t>2</t>
    </r>
    <r>
      <rPr>
        <sz val="11"/>
        <color indexed="8"/>
        <rFont val="仿宋_GB2312"/>
        <charset val="134"/>
      </rPr>
      <t>烧结生产线，综合原料场二期，钢渣、水渣处理、铁路、管道线路等公辅系统设施，同时配套建设年产130万吨H型钢生产线一条。</t>
    </r>
  </si>
  <si>
    <t>钢铁</t>
  </si>
  <si>
    <t>2018年11月-2022年6月</t>
  </si>
  <si>
    <t xml:space="preserve">2021年
烧结：50.33kgce/t
高炉：395kgce/t
</t>
  </si>
  <si>
    <t>烧结：45kgce/t以下
高炉：
370kgce/t以下
预计节能量：78504吨标准煤</t>
  </si>
  <si>
    <t>己内酰胺一体化项目技术改造</t>
  </si>
  <si>
    <t>1、蒸汽冷凝液回收改造：将254t /h、141℃蒸汽冷凝水，用于加热动力装置脱盐水，此部分冷凝液从141℃冷却至52℃。
2、副产蒸汽节能改造：加氢反应器副产0.5Mpa蒸汽，原设计这部分蒸汽仅供环己酮塔再沸器使用，多余蒸汽放空，拟将加氢反应器副产蒸汽增加旁路并入装置低压蒸汽管网，供其他加热器使用，可节约0.5Mpa蒸汽2t/h。</t>
  </si>
  <si>
    <t>2021年5月-2023年12月</t>
  </si>
  <si>
    <t>珠光材料生产装置综合节能改造项目</t>
  </si>
  <si>
    <t>福建坤彩材料科技股份有限公司</t>
  </si>
  <si>
    <r>
      <rPr>
        <sz val="11"/>
        <color indexed="8"/>
        <rFont val="仿宋_GB2312"/>
        <charset val="134"/>
      </rPr>
      <t>在公司2#、7#、9#车间合计10台煅烧炉改造，每台炉子每小时消耗80m</t>
    </r>
    <r>
      <rPr>
        <sz val="11"/>
        <color indexed="8"/>
        <rFont val="方正书宋_GBK"/>
        <charset val="134"/>
      </rPr>
      <t>³</t>
    </r>
    <r>
      <rPr>
        <sz val="11"/>
        <color indexed="8"/>
        <rFont val="仿宋_GB2312"/>
        <charset val="134"/>
      </rPr>
      <t>天然气，预计每小时供天然气800m</t>
    </r>
    <r>
      <rPr>
        <sz val="11"/>
        <color indexed="8"/>
        <rFont val="方正书宋_GBK"/>
        <charset val="134"/>
      </rPr>
      <t>³</t>
    </r>
    <r>
      <rPr>
        <sz val="11"/>
        <color indexed="8"/>
        <rFont val="仿宋_GB2312"/>
        <charset val="134"/>
      </rPr>
      <t>。原来每天消耗无烟煤48吨。</t>
    </r>
  </si>
  <si>
    <t>非金属矿物制品业</t>
  </si>
  <si>
    <t>2023年9月-2024年12月</t>
  </si>
  <si>
    <t>福建中日达金属有限公司屋顶分布式光伏发电项目</t>
  </si>
  <si>
    <t>福建中日达金属有限公司（合作企业：福建至善伏安新能源科技有限公司）</t>
  </si>
  <si>
    <t>建设1个规模4.5MW的分布式光伏发电项目。采用“自发自用、与电商网”方式接入电网。年发电量495万千瓦时。</t>
  </si>
  <si>
    <t>金属表面处理及热处理加工</t>
  </si>
  <si>
    <t>2021年8月-2022年8月</t>
  </si>
  <si>
    <t>福建德胜新建材有限公司陶瓷生产线智能化、节能技术改造项目</t>
  </si>
  <si>
    <t>福建德胜新建材有限公司</t>
  </si>
  <si>
    <t>对原有陶瓷生产线智能化、节能改造：窑前喷雾塔煤改气、窑炉棍棒、釉线传动电气及窑头进砖系统智能化升级改造、窑后智能储坯升级改造。</t>
  </si>
  <si>
    <t>建材</t>
  </si>
  <si>
    <t>2023年2月-2023年12月</t>
  </si>
  <si>
    <t>二、漳州市（4项）</t>
  </si>
  <si>
    <t>宏全食品包装（漳州）有限公司一期3.3MWp分布式光伏发电项目</t>
  </si>
  <si>
    <t>宏全食品包装（漳州）有限公司（合作企业：长泰宜正阳光新能源科技有限公司）</t>
  </si>
  <si>
    <t>建设1个规模为3.3MWp的自发自用余电上网分布式光伏发电节能项目。主要建筑物面积28000平方米，投产后年发电量约为396万千瓦时，公司自用比率为90%，改造后节能电量为356.4万度。</t>
  </si>
  <si>
    <t>长泰区</t>
  </si>
  <si>
    <t>饮料生产</t>
  </si>
  <si>
    <t>2022年3月-2022年6月</t>
  </si>
  <si>
    <t>余热回收利用、电机系统节能和干燥室加湿方式等节能改造项目</t>
  </si>
  <si>
    <t>东陶（福建）有限公司</t>
  </si>
  <si>
    <t>2期分体式干燥室加湿方式改造；2期S成形室加湿方式改造；球磨机内衬更换为高铝衬石；1期LED灯替代（约2500支）；2期检查研磨间降温设备改造；球磨机电机更换为高效电机；1期窑尾余热利用→复合干燥室；1期脱硝设备催化装置更换为低温型。</t>
  </si>
  <si>
    <t>2022年6月--2023年10月</t>
  </si>
  <si>
    <t>中频炉改造</t>
  </si>
  <si>
    <t>福建省神悦铸造股份有限公司</t>
  </si>
  <si>
    <t>拆除原有5台1.5吨合计7.5吨的中频炉，新建1台6吨的中频炉。</t>
  </si>
  <si>
    <t>黑色金属制造业</t>
  </si>
  <si>
    <t>2021年2月-2023年7月</t>
  </si>
  <si>
    <t>福建磐珉新材 2.5MW屋顶分布式光伏发电项目</t>
  </si>
  <si>
    <t>福建磐珉新材有限公司（合作企业：福建省耀天阳新能源有限公司）</t>
  </si>
  <si>
    <t>采用先进组串逆变并接技术，引进光伏板、逆变器、并网箱等设备，以“自发自用，余电上网”模式接入国家电力公司；主要铺设建筑面积20000平方米，新增电力能力：年新增发电量265万千瓦时。</t>
  </si>
  <si>
    <t>华安县</t>
  </si>
  <si>
    <t xml:space="preserve">2022年2月-2022年6月 </t>
  </si>
  <si>
    <t>三、泉州市（10项）</t>
  </si>
  <si>
    <t>福建逸锦化纤有限公司1.908MWp分布式光伏发电项目</t>
  </si>
  <si>
    <t>福建逸锦化纤有限公司（合作企业：泉州杭泰光伏发电有限公司）</t>
  </si>
  <si>
    <t>利用福建逸锦化纤有限公司2万平方厂房屋顶建设1.908MWp分布式光伏发电项目，项目采用自发自余电上网的方式并网。项目建设完成后，年发电量约240万KWH。</t>
  </si>
  <si>
    <t>晋江市</t>
  </si>
  <si>
    <t>涤纶纤维制造业</t>
  </si>
  <si>
    <t>2021年10月-2022年1月</t>
  </si>
  <si>
    <t>晋江市三福纺织实业有限公司年增产高档织物面料1000万米生产线技改项目</t>
  </si>
  <si>
    <t>晋江市三福纺织实业有限公司</t>
  </si>
  <si>
    <t>购置150台喷水织机及整经机等相应配套设备，建设年增产高档织物面料生产线，将原有一台15吨燃煤锅炉更换成两台6吨天然气锅炉，年使用光伏用电750万千瓦时。</t>
  </si>
  <si>
    <t>纺织业</t>
  </si>
  <si>
    <t>2021年8月-2023年12月</t>
  </si>
  <si>
    <t>年产600万平方米高档瓷砖生产项目</t>
  </si>
  <si>
    <t>福建省安泰建材实业有限公司</t>
  </si>
  <si>
    <t>一是引进喷墨打印机、除铁机、翻坯机、超宽体节能辊道窑、全自动液压压砖机、连续式球磨机、高强电磁机、抛光线、喷雾干燥塔、釉线等瓷砖生产设备60台(套)，所购设备技术均达到国内领先水平。二是淘汰保温效果差、能耗较高的陶瓷生产线和喷雾干燥塔，建设能耗低、保温效果好的节能辊道窑和喷雾干燥塔。</t>
  </si>
  <si>
    <t>2022年4月-2022年12月</t>
  </si>
  <si>
    <t>利用效率高的燃气锅炉替代传统的燃煤锅炉</t>
  </si>
  <si>
    <t>福建柒牌时装科技股份有限公司</t>
  </si>
  <si>
    <t>购置2台热源为天然气、型号为LSS2.0-1.0-Q的燃气热载体锅炉，对原有DHS10-1.6-MF燃煤锅炉实施改造。</t>
  </si>
  <si>
    <t>纺织服装、鞋、帽制造业</t>
  </si>
  <si>
    <t>2022年11月-2023年4月</t>
  </si>
  <si>
    <t>3000KW屋顶分布式光伏发电项目</t>
  </si>
  <si>
    <t>永固纺织科技有限公司（合作企业：泉州市丰泽区旭兴电气有限公司）</t>
  </si>
  <si>
    <t>支架基础、支架安装、组件安装、逆变器安装、屏柜安装、电缆敷设、箱变、通讯柜二次系统安装调试试验、防雷与接地安装、监控系统、清洗系统安装。</t>
  </si>
  <si>
    <t>纺织类</t>
  </si>
  <si>
    <t>2022年1月-2022年9月</t>
  </si>
  <si>
    <t>2000KW屋顶分布式光伏发电项目</t>
  </si>
  <si>
    <t>2022年9月-2022年12月</t>
  </si>
  <si>
    <t>16MWp屋顶分布式光伏发电项目</t>
  </si>
  <si>
    <t>泉州三安半导体科技有限公司(合作企业：泉州清源安扬新能源有限公司）</t>
  </si>
  <si>
    <t>利用泉州三安半导体科技有限公司已建成的厂房屋顶、停车棚棚顶占地面积15万平方米建设规模为16MWp屋顶分布式光伏发电项目，本项目采用单个并网点不超过6MWp的方式并网，接入点1装机量为5960.185kwp,接入点2装机量为5794.64kwp,建成后实现自发自用，余电上网。我公司已取得项目所依托场所的合法使用权。主要建筑面积：0平方米，新增生产能力（或使用功能）：投产后年均发电量约为1780万度</t>
  </si>
  <si>
    <t>南安市</t>
  </si>
  <si>
    <t>电子信息</t>
  </si>
  <si>
    <t>2022年11月-2023年6月</t>
  </si>
  <si>
    <t>2500kW屋顶分布式光伏发电项目</t>
  </si>
  <si>
    <t>泉州高旗石业有限公司（合作企业：泉州昴日新能源技术有限公司）</t>
  </si>
  <si>
    <t>非金属矿物制品</t>
  </si>
  <si>
    <t>2022年12月-2023年4月</t>
  </si>
  <si>
    <t>5500KW屋顶分布式光伏发电项目</t>
  </si>
  <si>
    <t>泉州市聪勤机械制造有限公司</t>
  </si>
  <si>
    <t>项目利用泉州市聪勤机械制造有限公司新厂区厂房屋顶占地面积40000㎡建设规模5500KW分布式光伏发电项目，采用先进的组串逆变并接技术，引进光伏板、逆变器、并网箱等设备，以“自发自用、余电上网”模式接入电力公司，资金来源为自筹，主要建筑物面积为0平方米，新增生产能力（或使用功能）：分布式光伏发电系统装机容量5500KW，年发电量660万千瓦时。</t>
  </si>
  <si>
    <t>机械制造</t>
  </si>
  <si>
    <t>2022年3月-2023年2月</t>
  </si>
  <si>
    <t>烯石新材料12MWp分步式光伏发电项目</t>
  </si>
  <si>
    <t>福建烯石新材料科技有限公司（合作企业：泉州景投实业有限公司）</t>
  </si>
  <si>
    <t>建设一个12MWp的屋顶分布式光伏发电项目；主要设备有太阳能组件，逆变器，变压器，光伏支架，电缆，监控设备，并网设备等。年平均发电量1308万于瓦时。</t>
  </si>
  <si>
    <t>台商投资区</t>
  </si>
  <si>
    <t>2022年9月-2023年1月</t>
  </si>
  <si>
    <t>四、三明市（12项）</t>
  </si>
  <si>
    <t>分布式光伏发电项目</t>
  </si>
  <si>
    <t>福建省永安林业（集团）股份有限公司永安人造板厂（合作企业：福建国电风力发电有限公司）</t>
  </si>
  <si>
    <t>利用现有主车间、成品库、木片棚等厂房搭设分布式光伏板，总施工面积38161.9m²。企业现有35KV配电房具备光伏并网接入条件，预计年发电量4706000kwh。</t>
  </si>
  <si>
    <t>永安市</t>
  </si>
  <si>
    <t>人造板</t>
  </si>
  <si>
    <t>2022年5月-2022年8月</t>
  </si>
  <si>
    <t>清梳联、细纱单锭监测、空压机等设备改造</t>
  </si>
  <si>
    <t>永安市川龙纺织有限公司</t>
  </si>
  <si>
    <t>淘汰现有耗能高、生产效率低、自动化程度低的设备，在现有设备基础上采用国内较成熟的清梳联改造，使用细纱单锭监测及智能纺纱平台，更新空压机，部分更新变频器。</t>
  </si>
  <si>
    <t>2022年1月-
2022年12月</t>
  </si>
  <si>
    <t>三钢闽光动力厂两台煤气高效发电机组项目</t>
  </si>
  <si>
    <t>福建三钢闽光股份有限公司</t>
  </si>
  <si>
    <t>拟淘汰现有高炉汽动供风机组、15MW中温中压发电机组和35MW次高温次高压发电机组，新建2套80MW超高温亚临界发电机组。每套发电机组配置为：1×260t/h超高温亚临界中间一次再热煤气锅炉+1×80MW超高温亚临界中间一次再热纯凝式汽轮机+1×80MW发电机组+配套辅助设施，新发电机组全厂热效率达到41.3%，建成投产后年发电量可达12.8×108kWh。</t>
  </si>
  <si>
    <t xml:space="preserve">
三元区</t>
  </si>
  <si>
    <t>黑色金属冶炼和压延加工业</t>
  </si>
  <si>
    <t>2022年3月-2023年12月</t>
  </si>
  <si>
    <t>尾气余热回收技改项目</t>
  </si>
  <si>
    <t>三明市丰润化工有限公司</t>
  </si>
  <si>
    <r>
      <rPr>
        <sz val="11"/>
        <rFont val="仿宋_GB2312"/>
        <charset val="134"/>
      </rPr>
      <t>1.一线沸腾炉烟气余热回收：引进高新技术，在一线沸腾炉烟气排放前增加一个高</t>
    </r>
    <r>
      <rPr>
        <sz val="11"/>
        <rFont val="微软雅黑"/>
        <charset val="134"/>
      </rPr>
      <t>䇅</t>
    </r>
    <r>
      <rPr>
        <sz val="11"/>
        <rFont val="仿宋_GB2312"/>
        <charset val="134"/>
      </rPr>
      <t>换热器，对一线沸腾炉烟气进行余热回收。
2.三线烘干尾气余热回收：引进高新技术，在三线烘干尾气增加一个高效换热器，对三线烘干尾气余热回收项目建设，热水用于反应、板框。
3.2#窑炉尾气余热回收：引进高新技术，对对2#窑炉余热锅炉进行改造并投用，对窑炉烟气的余热进行热利用，达到节能降耗的效果。</t>
    </r>
  </si>
  <si>
    <t>三元区</t>
  </si>
  <si>
    <t>无机硅</t>
  </si>
  <si>
    <t>2023年2月-2023年11月</t>
  </si>
  <si>
    <t>福建鸿丰纳米科技有限公司生物质颗粒燃烧器节能系统改造项目</t>
  </si>
  <si>
    <t>福建鸿丰纳米科技有限公司</t>
  </si>
  <si>
    <t>1、将原有的2台6t/h燃煤热风炉改造为燃烧生物质的热风炉；2、配套安装破碎机、送料机、输送装置、引风机和鼓风机等设施；3、相关土建工程；4、燃煤系统改造为生物质燃烧系统。</t>
  </si>
  <si>
    <t>宁化县</t>
  </si>
  <si>
    <t>2022年11月-2023年3月</t>
  </si>
  <si>
    <t>三明南方水泥利用莹石尾矿降低物料烧成温度改造项目</t>
  </si>
  <si>
    <t>福建三明南方水泥有限公司</t>
  </si>
  <si>
    <t>新增物料添加系统，增加定量给料机、胶带输送机、输送廊道等设备设施；同时进行窑炉及喷煤管改造；项目改造完成后，降低吨熟料标煤耗3kg/t。</t>
  </si>
  <si>
    <t>清流县</t>
  </si>
  <si>
    <t>2023年1月-2023年10月</t>
  </si>
  <si>
    <t>永安建福4500t/d生产线节能降耗技改项目</t>
  </si>
  <si>
    <t>福建永安建福水泥有限公司</t>
  </si>
  <si>
    <t>对4500t/d熟料生产线实施节能降耗技改:1.立磨改辊压机。2.窑系统节能降耗减排改造（含预热器减阻改造、冷却机改四代机、窑头电收尘改袋收尘、原脱硝改精准脱硝）。改造目标：生料工序电耗≤12kWh/t，熟料标煤耗≤100kg/t，窑NOx排放（排放＜100mg/Nm3，氨逃逸＜8ppm）、窑头烟尘（排放＜10mg）。</t>
  </si>
  <si>
    <t>水泥制造</t>
  </si>
  <si>
    <t>日产5000吨水泥熟料生产线改造项目</t>
  </si>
  <si>
    <t>福建省谋成水泥发展有限公司</t>
  </si>
  <si>
    <r>
      <rPr>
        <sz val="11"/>
        <rFont val="仿宋_GB2312"/>
        <charset val="134"/>
      </rPr>
      <t>通过产能置换对原有两条水泥熟料生产线进行“二合一”节能减排技术改造，采用目前最先进的6级预热器烧成系统工艺技术，购置</t>
    </r>
    <r>
      <rPr>
        <sz val="11"/>
        <rFont val="Calibri"/>
        <charset val="0"/>
      </rPr>
      <t>φ</t>
    </r>
    <r>
      <rPr>
        <sz val="11"/>
        <rFont val="仿宋_GB2312"/>
        <charset val="134"/>
      </rPr>
      <t>4.8</t>
    </r>
    <r>
      <rPr>
        <sz val="11"/>
        <rFont val="Calibri"/>
        <charset val="0"/>
      </rPr>
      <t>×</t>
    </r>
    <r>
      <rPr>
        <sz val="11"/>
        <rFont val="仿宋_GB2312"/>
        <charset val="134"/>
      </rPr>
      <t>74米回转窑设备一套，拆除原有两条日产2500吨水泥熟料生产线，建设日产5000吨水泥熟料生产线,无新增生产能力。</t>
    </r>
  </si>
  <si>
    <t>2021年1月-2024年12月</t>
  </si>
  <si>
    <t>熟料烧成系统节能改造</t>
  </si>
  <si>
    <t>永安金牛水泥有限公司</t>
  </si>
  <si>
    <t>1.购置中控DCS专家系统、工业互联网设备，建设“工业大脑”项目；2.购置节能风机、传动装置等设备，实施篦冷机改造；3.购置新型耐火材料，实施水泥窑和分解炉砌筑工艺改造；4.购置新型多通道燃烧器，实施烧成系统喷煤设备改造；5.购置提升机、输送泵等设备，实施生料循环倒库技术改造；6.购置机械润滑设备，实施回转窑密封系统改造；7.购置高效除尘袋、精准脱硝系统等，实施水泥窑超低排放改造；8.实施预热器降阻改造。</t>
  </si>
  <si>
    <t>2023年3月-2024年12月</t>
  </si>
  <si>
    <t>高效节能薪材上料系统与板坯预加热系统节能改造</t>
  </si>
  <si>
    <t>福建省永安林业（集团）股份有限公司永安人造板厂</t>
  </si>
  <si>
    <t>在原有薪材上料系统的基础上新增一套高效节能上料系统，避免薪材经剥皮机大量产生废弃木质原料。实现薪材的高效利用，降低设备堵料的频次及设备能耗，并实现新、旧系统可自由切换使用；在连续压机入口前增设板坯喷蒸设备，对预压后的板坯进行升温预热，提高板坯温度和表面含水率，增强板坯热传导性，加速胶粘剂固化，提升生产线的产能和改善产品的力学性能。</t>
  </si>
  <si>
    <t>2023年5月-2023年9月</t>
  </si>
  <si>
    <t>屋顶分布式光伏发电项目</t>
  </si>
  <si>
    <t>福建尤溪华扬纤纺科技有限公司（合作企业：福建尤溪国电电力新能源开发有限公司）</t>
  </si>
  <si>
    <t>项目利用厂区内已建成的厂房、仓库和宿舍楼屋顶铺设光伏组件，场址充分利用其屋顶资源规划建设屋顶分布式光伏发电项目，总装机容量为8.23735MWp，年平均发电量约为824.34万kWh使用太阳能资源来生产可再生能源电力，企业自行消纳。</t>
  </si>
  <si>
    <t>尤溪县</t>
  </si>
  <si>
    <t>制造业</t>
  </si>
  <si>
    <t>2023年4月-2023年8月</t>
  </si>
  <si>
    <t>新建企业</t>
  </si>
  <si>
    <t>五、莆田市（3项）</t>
  </si>
  <si>
    <t>莆田市百合鞋业有限公司屋顶分布式光伏项目</t>
  </si>
  <si>
    <t>莆田市百合鞋业有限公司</t>
  </si>
  <si>
    <t>一期屋顶分布式光伏系统装机容量为1085.6KWP，占用厂区屋顶面积11000平米；二期项目装机容量为845.22KWP，占用厂区屋顶面积9000平方米。三期项目装机容量为539KWP，占用厂区屋顶面积4000平方米。</t>
  </si>
  <si>
    <t>荔城区</t>
  </si>
  <si>
    <t>制鞋业</t>
  </si>
  <si>
    <t>2020年5月-2022年10月</t>
  </si>
  <si>
    <t>福建省莆田市凯达卫生用品有限公司分布式光伏发电项目</t>
  </si>
  <si>
    <t>福建省莆田市凯达卫生用品有限公司</t>
  </si>
  <si>
    <t>利用厂区16000平方米屋面建设一个容量为2650.335KWp的光伏发电项目，年均节省标煤约947吨，年均减少二氧化碳约2920吨。</t>
  </si>
  <si>
    <t>城厢区</t>
  </si>
  <si>
    <t>2022年10月-2023年8月</t>
  </si>
  <si>
    <t>百威雪津啤酒有限公司</t>
  </si>
  <si>
    <t>百威雪津啤酒厂制冷系统全面升级改造</t>
  </si>
  <si>
    <t>1、冷媒直供改造：对现有冷媒回路进行升级，设计成双管道直接供应，避免冷媒罐内形成漩涡出现气蚀现象，提升制冷效率,年节电约20万千瓦时。
2、氨机滤芯升级：现将油分离器滤芯升级，增加管道将二级油分离器回油阀连接至回油阀，在回油管道增加电磁阀，并增加时间继电器用于控制电磁阀，极大提升滤油效率，提升板换换热能力，年节电约38.7万千瓦时。
3、冰水T型板换改造：现对冰水麦汁板换进行升级改造，极大提升有效换热面积，降低冰水用量，同时降低蒸汽加热消耗，总投资101万元，年节电约115万千瓦时。</t>
  </si>
  <si>
    <t>涵江区</t>
  </si>
  <si>
    <t>啤酒</t>
  </si>
  <si>
    <t>2023年2月至2024年4月</t>
  </si>
  <si>
    <t>六、南平市（5项）</t>
  </si>
  <si>
    <t>新建生物质燃料蒸汽发生器节能减排技改项目</t>
  </si>
  <si>
    <t>福建武夷兴华实业有限公司</t>
  </si>
  <si>
    <t>以生物质颗粒（闽北地区丰富的竹木下脚料）代替烟煤，在高效节能的蒸汽发生器中燃烧，把自来水（或回收热水）升温加热为压力0.5-0.7Mpa、温度158-169 ℃的蒸汽，以满足啤酒生产的需求。</t>
  </si>
  <si>
    <t xml:space="preserve">
武夷新区</t>
  </si>
  <si>
    <t>食品</t>
  </si>
  <si>
    <t>2022年9月-2023年2月</t>
  </si>
  <si>
    <t>赢创嘉联来舟工厂技术升级改造项目</t>
  </si>
  <si>
    <t>赢创嘉联白炭黑（南平）有限公司</t>
  </si>
  <si>
    <t xml:space="preserve">本项目无额外增加产能，主要是针对热风系统进行改造及磨粉产品组合优化，同时将原有热风、干燥、磨粉的控制系统升级为先进的DCS控制系统。项目改造后标准煤消耗预计减少20%，水、电、汽消耗维持不变。 </t>
  </si>
  <si>
    <t>延平区</t>
  </si>
  <si>
    <t>2022年6月-2024年12月</t>
  </si>
  <si>
    <t>高性能纳米二氧化硅技改扩建项目</t>
  </si>
  <si>
    <t>福建远翔新材料股份有限公司</t>
  </si>
  <si>
    <t>该项目通过对现有厂区进行扩建改造，并引进国内先进的二氧化硅生产线。该项目建成后，将新增年产4.4万t二氧化硅的生产能力。同时对原5.6万t生产线的反应釜搅拌、酸分布器、水玻璃下料管、蒸汽分布管等设计缺陷进行技术改造，降低干燥能耗和碳排放强度。</t>
  </si>
  <si>
    <t>邵武市</t>
  </si>
  <si>
    <t>化学原料和化学制品制造业</t>
  </si>
  <si>
    <t>2021年10月-2023年3月</t>
  </si>
  <si>
    <t>福建华电南平邵武福人5.5MW屋顶分布式光伏项目</t>
  </si>
  <si>
    <t>福人集团森林工业有限公司（合作企业：华电福新（厦门）能源有限公司邵武分公司）</t>
  </si>
  <si>
    <t>利用公司厂房屋顶（约55000平方米）建设屋顶光伏发电项目，采用单面单晶硅545Wp组件，安装数量6396块，总装机容量约3.49MWp。项目采用“自发自用，余电上网”的方式，实现节能降耗。</t>
  </si>
  <si>
    <t>人造板制造</t>
  </si>
  <si>
    <t>2022年11月-2023年5月</t>
  </si>
  <si>
    <t>竹制品加工技改项目</t>
  </si>
  <si>
    <t>福建盈昌竹木生态科技有限公司</t>
  </si>
  <si>
    <t>1、淘汰高能耗烘干房，新上低能耗智能竹材干燥设备。2、对锅炉进行技术改造，新上锅炉余热水箱及锅炉配套除尘设备，降低了锅炉能耗，同时锅炉做到清洁排放。</t>
  </si>
  <si>
    <t>顺昌县</t>
  </si>
  <si>
    <t>竹制品制造</t>
  </si>
  <si>
    <t>2022年1月-2023年12月</t>
  </si>
  <si>
    <t>七、龙岩市（12项）</t>
  </si>
  <si>
    <t>宇田公司屋顶2MW分布式光伏发电项目</t>
  </si>
  <si>
    <t>福建省武平县宇田汽车零部件工业有限公司</t>
  </si>
  <si>
    <t>屋顶2MW分布式光伏发电项目，建设容量1993.2KW，采用自发自用余电上网模式并入国家电网。</t>
  </si>
  <si>
    <t>武平县</t>
  </si>
  <si>
    <t>2022年3月-2022年8月</t>
  </si>
  <si>
    <t>合信创展公司屋顶分布式光伏发电项目</t>
  </si>
  <si>
    <t>福建合信创展科技有限公司（合作企业：福建紫金新能源有限公司）</t>
  </si>
  <si>
    <t>利用合信创展公司屋顶建设装机容量约5000KW屋顶分布式光伏发电项目，建筑物面积25000平方米，预计年发电量565万千瓦时。</t>
  </si>
  <si>
    <t>2022年3月-2023年3月</t>
  </si>
  <si>
    <t>金恒机械2200KW光伏发电项目</t>
  </si>
  <si>
    <t>龙岩市金恒机械制造有限公司（合作企业：龙岩鑫众一新能源科技有限公司）</t>
  </si>
  <si>
    <t>利用金恒机械制厂房屋顶建设装机约2200KW自发自用、余电上网型分布式光伏发电项目，年发电量约321.2万度。</t>
  </si>
  <si>
    <t>漳平市</t>
  </si>
  <si>
    <t>2022年7月-2023年1月</t>
  </si>
  <si>
    <t>燃烧器、送煤鼓风机改造项目</t>
  </si>
  <si>
    <t>华润水泥（龙岩曹溪）有限公司</t>
  </si>
  <si>
    <t>1.更换TF四通道煤粉燃烧器，大推力、高速差、节能降耗；
2.更换磁悬浮送煤风机，提高燃烧器推力，利于适应煤质变换要求，提高生产效率并节约用煤。</t>
  </si>
  <si>
    <t>新罗区</t>
  </si>
  <si>
    <t>2022年12月-2023年11月</t>
  </si>
  <si>
    <t>生料助磨剂替代燃料推广项目</t>
  </si>
  <si>
    <t>对两条生产线建设生料助磨剂添加装置及电控线路，改善生料易磨性，提高生料磨效率，降低生料磨工序电耗；改善生料易烧性、降低熟料烧成标煤耗。</t>
  </si>
  <si>
    <t>龙岩水泥冷却机升级改造</t>
  </si>
  <si>
    <t>华润水泥（龙岩）有限公司</t>
  </si>
  <si>
    <t>将现有第三代篦冷机升级为规格型号CB16*57的第四代青岛史密斯篦冷机，以提升熟料烧成能效水平。</t>
  </si>
  <si>
    <t>2023年2月-2023年5月</t>
  </si>
  <si>
    <t>烧成系统C1、C5降阻增效改造工程</t>
  </si>
  <si>
    <t>福建春驰集团国产实业水泥有限公司</t>
  </si>
  <si>
    <t xml:space="preserve">对原预热器C1及C5旋风筒优化改造，C1旋风筒及内筒加大，C1出风管局部改造并增加涡流出口，C2-C1风管调整，C5进风管调整，C5旋风筒进口面积扩大及消除平段，以达降阻节能效果。            </t>
  </si>
  <si>
    <t>永定区</t>
  </si>
  <si>
    <t>水泥</t>
  </si>
  <si>
    <t>2022年2月-2023年01月</t>
  </si>
  <si>
    <t>回转窑分级燃烧超低排放技改项目</t>
  </si>
  <si>
    <t>华润水泥（永定）有限公司</t>
  </si>
  <si>
    <t>新增LX-denox脱硝反应器、三次风进分解炉改造、分解炉喂煤系统改造、撒料箱及下料管技改。</t>
  </si>
  <si>
    <t>2023年1月-2023年3月</t>
  </si>
  <si>
    <t>窑炉燃烧优化节能改造项目</t>
  </si>
  <si>
    <t>福建省永定闽福建材有限公司</t>
  </si>
  <si>
    <t>引入一套水泥窑燃烧优化分析系统，根据生产过程及能源管理数据，综合实际工况和外部变量的影响，运用HDMR智能算法，优化控制窑炉富氧量、空气过剩系数、过程温度、烟气排放温度等关键指标，最大限度提升窑炉燃烧效率及整体热效率。</t>
  </si>
  <si>
    <t>2022年1月-2022年8月</t>
  </si>
  <si>
    <t>龙兴九源公司屋顶分布式光伏发电项目</t>
  </si>
  <si>
    <t>福建龙兴九源科技股份有限公司（合作企业：福建紫金新能源有限公司）</t>
  </si>
  <si>
    <t>建设装机容量约3.6MW的分布式光伏发电站项目，项目建成后年发电量390万度。</t>
  </si>
  <si>
    <t>2022年8月-2024年8月</t>
  </si>
  <si>
    <t>用能系统优化节能改造项目</t>
  </si>
  <si>
    <t>天守（福建）超纤科技股份有限公司</t>
  </si>
  <si>
    <t>1.将原有的DMF回收装置改造为采用热泵及热耦合工艺，改进再沸器形式使能效水平提升，蒸汽单耗由0.65吨降低至0.3吨，同时提升DMF回收处理效率。                                                          2.淘汰原有燃煤15t链条炉，新建生物质900万大卡导热油炉。</t>
  </si>
  <si>
    <t>轻工</t>
  </si>
  <si>
    <t>2022年11月-2023年7月</t>
  </si>
  <si>
    <t>替代燃料资源利用改造项目</t>
  </si>
  <si>
    <t>1、依托现有熟料生产线建设150t／d的可燃废弃物项目；
2、在厂区内建设替代燃料进厂取样检测、计量、储存、预处理直至进入水泥窑烧成系统处理完毕的全部建设内容，包括为保证水泥产品质量及水泥窑的稳定煅烧对窑系统所做的必要改造，以及水电改造增设等。</t>
  </si>
  <si>
    <t>2023年1月-2023年09月</t>
  </si>
  <si>
    <t>八、宁德市（3项）</t>
  </si>
  <si>
    <t>冻水机变频改造</t>
  </si>
  <si>
    <t>宁德新能源科技有限公司</t>
  </si>
  <si>
    <t>1.冻水机变频改造：对原有2000RT离心式冻水机增加变频器，进行负荷调节，降低运行能耗；
2.除湿机节能改造：运用直膨技术对原有轮除湿机进行改造，降低蒸汽和冻水用量，达到节能的目的；
3.真空系统节能升级：采用高效螺杆真空泵替代低效旋片真空泵。</t>
  </si>
  <si>
    <t>东侨区</t>
  </si>
  <si>
    <t>锂离子电池制造</t>
  </si>
  <si>
    <t>2022年1月-2023年2月</t>
  </si>
  <si>
    <t>冷凝水回收等节能改造</t>
  </si>
  <si>
    <t>时代一汽动力电池有限公司</t>
  </si>
  <si>
    <t>1.购置输水泵，管道和水箱，将厂房的除湿机，空调冷凝水排水收集到水箱，并把收集冷凝水由水泵和管道输送至一期冻水站中央空调冷却塔，提高冻水机组能效;
2.购置管道和阀门，将一期厂房动力系统联通二期厂房动力系统，改造成两栋厂房动力系统集中控制，达到节能降耗；
3.购置APF谐波治理节能装置，进行厂房一期二期配电房配电柜APF节能改造，减少变压器和线路电损，节能降耗。</t>
  </si>
  <si>
    <t>宁德市霞浦县</t>
  </si>
  <si>
    <t>锂电池行业</t>
  </si>
  <si>
    <t>福建鼎盛钢铁有限公司炼钢厂烘烤器全氧燃烧节能提温改造工程</t>
  </si>
  <si>
    <t>福建鼎盛钢铁有限公司（合作企业：重庆燃控科技有限公司）</t>
  </si>
  <si>
    <t>对6套离线立式钢包烘烤器进行节能提温改造</t>
  </si>
  <si>
    <t>福鼎市</t>
  </si>
  <si>
    <t>金属冶炼</t>
  </si>
  <si>
    <t>2022年4月-2023年1月</t>
  </si>
</sst>
</file>

<file path=xl/styles.xml><?xml version="1.0" encoding="utf-8"?>
<styleSheet xmlns="http://schemas.openxmlformats.org/spreadsheetml/2006/main">
  <numFmts count="37">
    <numFmt numFmtId="176" formatCode="mmmm\-yy"/>
    <numFmt numFmtId="177" formatCode="\¥#,##0.00;[Red]\¥\-#,##0.00"/>
    <numFmt numFmtId="178" formatCode="mmmmm\-yy"/>
    <numFmt numFmtId="24" formatCode="\$#,##0_);[Red]\(\$#,##0\)"/>
    <numFmt numFmtId="179" formatCode="0_ "/>
    <numFmt numFmtId="180" formatCode="\¥#,##0;[Red]\¥\-#,##0"/>
    <numFmt numFmtId="181" formatCode="h:mm:ss\ AM/PM"/>
    <numFmt numFmtId="182" formatCode="[$-804]aaa"/>
    <numFmt numFmtId="26" formatCode="\$#,##0.00_);[Red]\(\$#,##0.00\)"/>
    <numFmt numFmtId="6" formatCode="&quot;￥&quot;#,##0;[Red]&quot;￥&quot;\-#,##0"/>
    <numFmt numFmtId="183" formatCode="m/d"/>
    <numFmt numFmtId="7" formatCode="&quot;￥&quot;#,##0.00;&quot;￥&quot;\-#,##0.00"/>
    <numFmt numFmtId="43" formatCode="_ * #,##0.00_ ;_ * \-#,##0.00_ ;_ * &quot;-&quot;??_ ;_ @_ "/>
    <numFmt numFmtId="184" formatCode="h:mm\ AM/PM"/>
    <numFmt numFmtId="42" formatCode="_ &quot;￥&quot;* #,##0_ ;_ &quot;￥&quot;* \-#,##0_ ;_ &quot;￥&quot;* &quot;-&quot;_ ;_ @_ "/>
    <numFmt numFmtId="41" formatCode="_ * #,##0_ ;_ * \-#,##0_ ;_ * &quot;-&quot;_ ;_ @_ "/>
    <numFmt numFmtId="25" formatCode="\$#,##0.00_);\(\$#,##0.00\)"/>
    <numFmt numFmtId="8" formatCode="&quot;￥&quot;#,##0.00;[Red]&quot;￥&quot;\-#,##0.00"/>
    <numFmt numFmtId="185" formatCode="mm/dd/yy"/>
    <numFmt numFmtId="44" formatCode="_ &quot;￥&quot;* #,##0.00_ ;_ &quot;￥&quot;* \-#,##0.00_ ;_ &quot;￥&quot;* &quot;-&quot;??_ ;_ @_ "/>
    <numFmt numFmtId="186" formatCode="[DBNum1][$-804]yyyy&quot;年&quot;m&quot;月&quot;"/>
    <numFmt numFmtId="187" formatCode="#\ ??"/>
    <numFmt numFmtId="188" formatCode="yyyy/m/d\ h:mm\ AM/PM"/>
    <numFmt numFmtId="189" formatCode="[DBNum1]上午/下午h&quot;时&quot;mm&quot;分&quot;"/>
    <numFmt numFmtId="190" formatCode="[DBNum1][$-804]yyyy&quot;年&quot;m&quot;月&quot;d&quot;日&quot;"/>
    <numFmt numFmtId="191" formatCode="[DBNum1]h&quot;时&quot;mm&quot;分&quot;"/>
    <numFmt numFmtId="192" formatCode="yy/m/d"/>
    <numFmt numFmtId="193" formatCode="[DBNum1][$-804]m&quot;月&quot;d&quot;日&quot;"/>
    <numFmt numFmtId="194" formatCode="dd\-mmm\-yy"/>
    <numFmt numFmtId="23" formatCode="\$#,##0_);\(\$#,##0\)"/>
    <numFmt numFmtId="5" formatCode="&quot;￥&quot;#,##0;&quot;￥&quot;\-#,##0"/>
    <numFmt numFmtId="195" formatCode="[$-804]aaaa"/>
    <numFmt numFmtId="196" formatCode="#\ ?/?"/>
    <numFmt numFmtId="197" formatCode="#\ ??/??"/>
    <numFmt numFmtId="198" formatCode="\¥#,##0.00;\¥\-#,##0.00"/>
    <numFmt numFmtId="199" formatCode="mmmmm"/>
    <numFmt numFmtId="200" formatCode="\¥#,##0;\¥\-#,##0"/>
  </numFmts>
  <fonts count="34">
    <font>
      <sz val="11"/>
      <color indexed="8"/>
      <name val="宋体"/>
      <charset val="134"/>
    </font>
    <font>
      <sz val="14"/>
      <color indexed="8"/>
      <name val="黑体"/>
      <charset val="134"/>
    </font>
    <font>
      <sz val="20"/>
      <color indexed="8"/>
      <name val="黑体"/>
      <charset val="134"/>
    </font>
    <font>
      <b/>
      <sz val="12"/>
      <color indexed="8"/>
      <name val="仿宋_GB2312"/>
      <charset val="134"/>
    </font>
    <font>
      <b/>
      <sz val="14"/>
      <name val="黑体"/>
      <charset val="134"/>
    </font>
    <font>
      <b/>
      <sz val="11"/>
      <name val="黑体"/>
      <charset val="134"/>
    </font>
    <font>
      <sz val="11"/>
      <color indexed="8"/>
      <name val="仿宋_GB2312"/>
      <charset val="134"/>
    </font>
    <font>
      <sz val="11"/>
      <name val="仿宋_GB2312"/>
      <charset val="134"/>
    </font>
    <font>
      <b/>
      <sz val="14"/>
      <name val="仿宋_GB2312"/>
      <charset val="134"/>
    </font>
    <font>
      <b/>
      <sz val="11"/>
      <color indexed="8"/>
      <name val="仿宋_GB2312"/>
      <charset val="134"/>
    </font>
    <font>
      <b/>
      <sz val="11"/>
      <color indexed="8"/>
      <name val="黑体"/>
      <charset val="134"/>
    </font>
    <font>
      <sz val="11"/>
      <color theme="1"/>
      <name val="宋体"/>
      <charset val="134"/>
      <scheme val="minor"/>
    </font>
    <font>
      <sz val="11"/>
      <color theme="0"/>
      <name val="宋体"/>
      <charset val="134"/>
      <scheme val="minor"/>
    </font>
    <font>
      <sz val="11"/>
      <color indexed="60"/>
      <name val="宋体"/>
      <charset val="134"/>
    </font>
    <font>
      <b/>
      <sz val="11"/>
      <color indexed="8"/>
      <name val="宋体"/>
      <charset val="134"/>
    </font>
    <font>
      <sz val="12"/>
      <name val="宋体"/>
      <charset val="134"/>
    </font>
    <font>
      <b/>
      <sz val="13"/>
      <color indexed="62"/>
      <name val="宋体"/>
      <charset val="134"/>
    </font>
    <font>
      <sz val="11"/>
      <color indexed="17"/>
      <name val="宋体"/>
      <charset val="134"/>
    </font>
    <font>
      <u/>
      <sz val="11"/>
      <color indexed="20"/>
      <name val="宋体"/>
      <charset val="134"/>
    </font>
    <font>
      <sz val="11"/>
      <color indexed="10"/>
      <name val="宋体"/>
      <charset val="134"/>
    </font>
    <font>
      <u/>
      <sz val="11"/>
      <color indexed="12"/>
      <name val="宋体"/>
      <charset val="134"/>
    </font>
    <font>
      <sz val="11"/>
      <color indexed="52"/>
      <name val="宋体"/>
      <charset val="134"/>
    </font>
    <font>
      <b/>
      <sz val="15"/>
      <color indexed="62"/>
      <name val="宋体"/>
      <charset val="134"/>
    </font>
    <font>
      <b/>
      <sz val="11"/>
      <color indexed="9"/>
      <name val="宋体"/>
      <charset val="134"/>
    </font>
    <font>
      <b/>
      <sz val="11"/>
      <color indexed="62"/>
      <name val="宋体"/>
      <charset val="134"/>
    </font>
    <font>
      <b/>
      <sz val="11"/>
      <color indexed="63"/>
      <name val="宋体"/>
      <charset val="134"/>
    </font>
    <font>
      <b/>
      <sz val="18"/>
      <color indexed="62"/>
      <name val="宋体"/>
      <charset val="134"/>
    </font>
    <font>
      <sz val="11"/>
      <color indexed="62"/>
      <name val="宋体"/>
      <charset val="134"/>
    </font>
    <font>
      <b/>
      <sz val="11"/>
      <color indexed="52"/>
      <name val="宋体"/>
      <charset val="134"/>
    </font>
    <font>
      <i/>
      <sz val="11"/>
      <color indexed="23"/>
      <name val="宋体"/>
      <charset val="134"/>
    </font>
    <font>
      <sz val="11"/>
      <name val="Calibri"/>
      <charset val="0"/>
    </font>
    <font>
      <vertAlign val="superscript"/>
      <sz val="11"/>
      <color indexed="8"/>
      <name val="仿宋_GB2312"/>
      <charset val="134"/>
    </font>
    <font>
      <sz val="11"/>
      <name val="微软雅黑"/>
      <charset val="134"/>
    </font>
    <font>
      <sz val="11"/>
      <color indexed="8"/>
      <name val="方正书宋_GBK"/>
      <charset val="134"/>
    </font>
  </fonts>
  <fills count="3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indexed="29"/>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indexed="42"/>
        <bgColor indexed="64"/>
      </patternFill>
    </fill>
    <fill>
      <patternFill patternType="solid">
        <fgColor indexed="26"/>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indexed="43"/>
        <bgColor indexed="64"/>
      </patternFill>
    </fill>
    <fill>
      <patternFill patternType="solid">
        <fgColor theme="8" tint="0.399975585192419"/>
        <bgColor indexed="64"/>
      </patternFill>
    </fill>
    <fill>
      <patternFill patternType="solid">
        <fgColor theme="6"/>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indexed="5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indexed="47"/>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799981688894314"/>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s>
  <cellStyleXfs count="54">
    <xf numFmtId="0" fontId="0" fillId="0" borderId="0">
      <alignment vertical="center"/>
    </xf>
    <xf numFmtId="0" fontId="12" fillId="24"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2" fillId="21" borderId="0" applyNumberFormat="0" applyBorder="0" applyAlignment="0" applyProtection="0">
      <alignment vertical="center"/>
    </xf>
    <xf numFmtId="0" fontId="15" fillId="0" borderId="0">
      <alignment vertical="center"/>
    </xf>
    <xf numFmtId="0" fontId="11" fillId="20" borderId="0" applyNumberFormat="0" applyBorder="0" applyAlignment="0" applyProtection="0">
      <alignment vertical="center"/>
    </xf>
    <xf numFmtId="0" fontId="11" fillId="27" borderId="0" applyNumberFormat="0" applyBorder="0" applyAlignment="0" applyProtection="0">
      <alignment vertical="center"/>
    </xf>
    <xf numFmtId="0" fontId="12" fillId="18" borderId="0" applyNumberFormat="0" applyBorder="0" applyAlignment="0" applyProtection="0">
      <alignment vertical="center"/>
    </xf>
    <xf numFmtId="0" fontId="11" fillId="15" borderId="0" applyNumberFormat="0" applyBorder="0" applyAlignment="0" applyProtection="0">
      <alignment vertical="center"/>
    </xf>
    <xf numFmtId="0" fontId="15" fillId="0" borderId="0">
      <alignment vertical="center"/>
    </xf>
    <xf numFmtId="0" fontId="11" fillId="17" borderId="0" applyNumberFormat="0" applyBorder="0" applyAlignment="0" applyProtection="0">
      <alignment vertical="center"/>
    </xf>
    <xf numFmtId="0" fontId="11" fillId="28" borderId="0" applyNumberFormat="0" applyBorder="0" applyAlignment="0" applyProtection="0">
      <alignment vertical="center"/>
    </xf>
    <xf numFmtId="0" fontId="15" fillId="0" borderId="0">
      <alignment vertical="center"/>
    </xf>
    <xf numFmtId="0" fontId="11" fillId="19" borderId="0" applyNumberFormat="0" applyBorder="0" applyAlignment="0" applyProtection="0">
      <alignment vertical="center"/>
    </xf>
    <xf numFmtId="0" fontId="11" fillId="33" borderId="0" applyNumberFormat="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26" borderId="8" applyNumberFormat="0" applyAlignment="0" applyProtection="0">
      <alignment vertical="center"/>
    </xf>
    <xf numFmtId="0" fontId="22" fillId="0" borderId="5" applyNumberFormat="0" applyFill="0" applyAlignment="0" applyProtection="0">
      <alignment vertical="center"/>
    </xf>
    <xf numFmtId="0" fontId="27" fillId="30" borderId="10" applyNumberFormat="0" applyAlignment="0" applyProtection="0">
      <alignment vertical="center"/>
    </xf>
    <xf numFmtId="0" fontId="20" fillId="0" borderId="0" applyNumberFormat="0" applyFill="0" applyBorder="0" applyAlignment="0" applyProtection="0">
      <alignment vertical="center"/>
    </xf>
    <xf numFmtId="0" fontId="25" fillId="3" borderId="9" applyNumberFormat="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42" fontId="0" fillId="0" borderId="0" applyFont="0" applyFill="0" applyBorder="0" applyAlignment="0" applyProtection="0">
      <alignment vertical="center"/>
    </xf>
    <xf numFmtId="0" fontId="24" fillId="0" borderId="11" applyNumberFormat="0" applyFill="0" applyAlignment="0" applyProtection="0">
      <alignment vertical="center"/>
    </xf>
    <xf numFmtId="0" fontId="29" fillId="0" borderId="0" applyNumberFormat="0" applyFill="0" applyBorder="0" applyAlignment="0" applyProtection="0">
      <alignment vertical="center"/>
    </xf>
    <xf numFmtId="0" fontId="28" fillId="3" borderId="10" applyNumberFormat="0" applyAlignment="0" applyProtection="0">
      <alignment vertical="center"/>
    </xf>
    <xf numFmtId="0" fontId="11" fillId="25" borderId="0" applyNumberFormat="0" applyBorder="0" applyAlignment="0" applyProtection="0">
      <alignment vertical="center"/>
    </xf>
    <xf numFmtId="41" fontId="0" fillId="0" borderId="0" applyFont="0" applyFill="0" applyBorder="0" applyAlignment="0" applyProtection="0">
      <alignment vertical="center"/>
    </xf>
    <xf numFmtId="0" fontId="11" fillId="14" borderId="0" applyNumberFormat="0" applyBorder="0" applyAlignment="0" applyProtection="0">
      <alignment vertical="center"/>
    </xf>
    <xf numFmtId="0" fontId="0" fillId="13" borderId="6" applyNumberFormat="0" applyFont="0" applyAlignment="0" applyProtection="0">
      <alignment vertical="center"/>
    </xf>
    <xf numFmtId="0" fontId="17" fillId="12"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6" fillId="0" borderId="5" applyNumberFormat="0" applyFill="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7" applyNumberFormat="0" applyFill="0" applyAlignment="0" applyProtection="0">
      <alignment vertical="center"/>
    </xf>
    <xf numFmtId="0" fontId="15" fillId="0" borderId="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15" fillId="0" borderId="0">
      <alignment vertical="center"/>
    </xf>
    <xf numFmtId="0" fontId="12" fillId="9" borderId="0" applyNumberFormat="0" applyBorder="0" applyAlignment="0" applyProtection="0">
      <alignment vertical="center"/>
    </xf>
    <xf numFmtId="0" fontId="14" fillId="0" borderId="4" applyNumberFormat="0" applyFill="0" applyAlignment="0" applyProtection="0">
      <alignment vertical="center"/>
    </xf>
    <xf numFmtId="0" fontId="12" fillId="8" borderId="0" applyNumberFormat="0" applyBorder="0" applyAlignment="0" applyProtection="0">
      <alignment vertical="center"/>
    </xf>
    <xf numFmtId="0" fontId="13" fillId="7" borderId="0" applyNumberFormat="0" applyBorder="0" applyAlignment="0" applyProtection="0">
      <alignment vertical="center"/>
    </xf>
    <xf numFmtId="0" fontId="11" fillId="29" borderId="0" applyNumberFormat="0" applyBorder="0" applyAlignment="0" applyProtection="0">
      <alignment vertical="center"/>
    </xf>
    <xf numFmtId="0" fontId="19" fillId="0" borderId="0" applyNumberFormat="0" applyFill="0" applyBorder="0" applyAlignment="0" applyProtection="0">
      <alignment vertical="center"/>
    </xf>
    <xf numFmtId="0" fontId="13" fillId="16" borderId="0" applyNumberFormat="0" applyBorder="0" applyAlignment="0" applyProtection="0">
      <alignment vertical="center"/>
    </xf>
    <xf numFmtId="0" fontId="12" fillId="6"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cellStyleXfs>
  <cellXfs count="39">
    <xf numFmtId="0" fontId="0" fillId="0" borderId="0" xfId="0" applyAlignment="1"/>
    <xf numFmtId="0" fontId="0" fillId="0" borderId="0" xfId="0" applyAlignment="1">
      <alignment horizontal="center"/>
    </xf>
    <xf numFmtId="0" fontId="0" fillId="0" borderId="0" xfId="0" applyAlignment="1">
      <alignment horizontal="justify"/>
    </xf>
    <xf numFmtId="179" fontId="0" fillId="0" borderId="0" xfId="0" applyNumberFormat="1" applyAlignment="1">
      <alignment horizontal="center"/>
    </xf>
    <xf numFmtId="0" fontId="1" fillId="0" borderId="0" xfId="0" applyFont="1" applyAlignment="1">
      <alignment horizontal="center" vertical="center"/>
    </xf>
    <xf numFmtId="0" fontId="2" fillId="2" borderId="1" xfId="10" applyFont="1" applyFill="1" applyBorder="1" applyAlignment="1">
      <alignment horizontal="center" vertical="center"/>
    </xf>
    <xf numFmtId="0" fontId="2" fillId="2" borderId="2" xfId="10" applyFont="1" applyFill="1" applyBorder="1" applyAlignment="1">
      <alignment horizontal="center" vertical="center"/>
    </xf>
    <xf numFmtId="0" fontId="2" fillId="2" borderId="2" xfId="10" applyFont="1" applyFill="1" applyBorder="1" applyAlignment="1">
      <alignment horizontal="justify" vertical="center"/>
    </xf>
    <xf numFmtId="0" fontId="3" fillId="2" borderId="3" xfId="10" applyNumberFormat="1" applyFont="1" applyFill="1" applyBorder="1" applyAlignment="1">
      <alignment horizontal="center" vertical="center" wrapText="1"/>
    </xf>
    <xf numFmtId="0" fontId="4" fillId="0" borderId="3" xfId="10" applyFont="1" applyBorder="1" applyAlignment="1">
      <alignment horizontal="center" vertical="center" wrapText="1"/>
    </xf>
    <xf numFmtId="0" fontId="4" fillId="0" borderId="3" xfId="10" applyFont="1" applyBorder="1" applyAlignment="1">
      <alignment horizontal="left" vertical="center" wrapText="1"/>
    </xf>
    <xf numFmtId="0" fontId="4" fillId="0" borderId="3" xfId="10" applyFont="1" applyFill="1" applyBorder="1" applyAlignment="1">
      <alignment horizontal="center" vertical="center" wrapText="1"/>
    </xf>
    <xf numFmtId="0" fontId="4" fillId="0" borderId="3" xfId="10" applyFont="1" applyBorder="1" applyAlignment="1">
      <alignment horizontal="justify" vertical="top" wrapText="1"/>
    </xf>
    <xf numFmtId="0" fontId="5" fillId="0" borderId="3" xfId="10" applyFont="1" applyBorder="1" applyAlignment="1">
      <alignment horizontal="center" vertical="center" wrapText="1"/>
    </xf>
    <xf numFmtId="0" fontId="5" fillId="0" borderId="3" xfId="10" applyFont="1" applyFill="1" applyBorder="1" applyAlignment="1">
      <alignment horizontal="center" vertical="center" wrapText="1"/>
    </xf>
    <xf numFmtId="0" fontId="5" fillId="0" borderId="3" xfId="10" applyFont="1" applyBorder="1" applyAlignment="1">
      <alignment horizontal="justify" vertical="top"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6" fillId="0" borderId="3" xfId="5" applyFont="1" applyFill="1" applyBorder="1" applyAlignment="1">
      <alignment horizontal="justify"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3" xfId="10" applyFont="1" applyBorder="1" applyAlignment="1">
      <alignment horizontal="center" vertical="center" wrapText="1"/>
    </xf>
    <xf numFmtId="0" fontId="7" fillId="0" borderId="3" xfId="0" applyFont="1" applyBorder="1" applyAlignment="1">
      <alignment horizontal="center" vertical="center" wrapText="1"/>
    </xf>
    <xf numFmtId="179" fontId="2" fillId="2" borderId="2" xfId="10" applyNumberFormat="1" applyFont="1" applyFill="1" applyBorder="1" applyAlignment="1">
      <alignment horizontal="center" vertical="center"/>
    </xf>
    <xf numFmtId="179" fontId="8" fillId="0" borderId="3" xfId="0" applyNumberFormat="1" applyFont="1" applyBorder="1" applyAlignment="1">
      <alignment horizontal="center" vertical="center" wrapText="1"/>
    </xf>
    <xf numFmtId="179" fontId="9" fillId="0" borderId="3" xfId="0" applyNumberFormat="1" applyFont="1" applyBorder="1" applyAlignment="1">
      <alignment horizontal="center" vertical="center" wrapText="1"/>
    </xf>
    <xf numFmtId="179" fontId="6" fillId="0" borderId="3" xfId="0" applyNumberFormat="1" applyFont="1" applyFill="1" applyBorder="1" applyAlignment="1">
      <alignment horizontal="center" vertical="center" wrapText="1"/>
    </xf>
    <xf numFmtId="179" fontId="7" fillId="0" borderId="3" xfId="0" applyNumberFormat="1" applyFont="1" applyFill="1" applyBorder="1" applyAlignment="1">
      <alignment horizontal="center" vertical="center" wrapText="1"/>
    </xf>
    <xf numFmtId="57" fontId="6" fillId="3" borderId="3" xfId="0" applyNumberFormat="1" applyFont="1" applyFill="1" applyBorder="1" applyAlignment="1">
      <alignment horizontal="center" vertical="center" wrapText="1"/>
    </xf>
    <xf numFmtId="179" fontId="6" fillId="2" borderId="3" xfId="0" applyNumberFormat="1" applyFont="1" applyFill="1" applyBorder="1" applyAlignment="1">
      <alignment horizontal="center" vertical="center" wrapText="1"/>
    </xf>
    <xf numFmtId="179" fontId="6" fillId="0" borderId="3" xfId="0" applyNumberFormat="1" applyFont="1" applyBorder="1" applyAlignment="1">
      <alignment horizontal="center" vertical="center" wrapText="1"/>
    </xf>
    <xf numFmtId="0" fontId="10" fillId="0" borderId="3" xfId="10" applyFont="1" applyBorder="1" applyAlignment="1">
      <alignment horizontal="center" vertical="center" wrapText="1"/>
    </xf>
    <xf numFmtId="179" fontId="7" fillId="0" borderId="3" xfId="0" applyNumberFormat="1" applyFont="1" applyBorder="1" applyAlignment="1">
      <alignment horizontal="center" vertical="center" wrapText="1"/>
    </xf>
  </cellXfs>
  <cellStyles count="54">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常规 5" xfId="13"/>
    <cellStyle name="40% - 强调文字颜色 5" xfId="14" builtinId="47"/>
    <cellStyle name="20% - 强调文字颜色 2" xfId="15" builtinId="34"/>
    <cellStyle name="标题" xfId="16" builtinId="15"/>
    <cellStyle name="已访问的超链接" xfId="17" builtinId="9"/>
    <cellStyle name="检查单元格" xfId="18" builtinId="23"/>
    <cellStyle name="标题 1" xfId="19" builtinId="16"/>
    <cellStyle name="输入" xfId="20" builtinId="20"/>
    <cellStyle name="超链接" xfId="21" builtinId="8"/>
    <cellStyle name="输出" xfId="22" builtinId="21"/>
    <cellStyle name="40% - 强调文字颜色 6" xfId="23" builtinId="51"/>
    <cellStyle name="20% - 强调文字颜色 3" xfId="24" builtinId="38"/>
    <cellStyle name="货币[0]" xfId="25" builtinId="7"/>
    <cellStyle name="标题 3" xfId="26" builtinId="18"/>
    <cellStyle name="解释性文本" xfId="27" builtinId="53"/>
    <cellStyle name="计算" xfId="28" builtinId="22"/>
    <cellStyle name="60% - 强调文字颜色 1" xfId="29" builtinId="32"/>
    <cellStyle name="千位分隔[0]" xfId="30" builtinId="6"/>
    <cellStyle name="60% - 强调文字颜色 3" xfId="31" builtinId="40"/>
    <cellStyle name="注释" xfId="32" builtinId="10"/>
    <cellStyle name="好" xfId="33" builtinId="26"/>
    <cellStyle name="货币" xfId="34" builtinId="4"/>
    <cellStyle name="千位分隔" xfId="35" builtinId="3"/>
    <cellStyle name="标题 2" xfId="36" builtinId="17"/>
    <cellStyle name="标题 4" xfId="37" builtinId="19"/>
    <cellStyle name="百分比" xfId="38" builtinId="5"/>
    <cellStyle name="链接单元格" xfId="39" builtinId="24"/>
    <cellStyle name="常规 4" xfId="40"/>
    <cellStyle name="40% - 强调文字颜色 4" xfId="41" builtinId="43"/>
    <cellStyle name="20% - 强调文字颜色 1" xfId="42" builtinId="30"/>
    <cellStyle name="常规 2 2" xfId="43"/>
    <cellStyle name="强调文字颜色 5" xfId="44" builtinId="45"/>
    <cellStyle name="汇总" xfId="45" builtinId="25"/>
    <cellStyle name="强调文字颜色 2" xfId="46" builtinId="33"/>
    <cellStyle name="差" xfId="47" builtinId="27"/>
    <cellStyle name="20% - 强调文字颜色 6" xfId="48" builtinId="50"/>
    <cellStyle name="警告文本" xfId="49" builtinId="11"/>
    <cellStyle name="适中" xfId="50" builtinId="28"/>
    <cellStyle name="强调文字颜色 1" xfId="51" builtinId="29"/>
    <cellStyle name="60% - 强调文字颜色 4" xfId="52" builtinId="44"/>
    <cellStyle name="40% - 强调文字颜色 1" xfId="53" builtinId="31"/>
  </cellStyles>
  <tableStyles count="0" defaultTableStyle="TableStyleMedium2" defaultPivotStyle="PivotStyleLight16"/>
  <colors>
    <mruColors>
      <color rgb="00FF0000"/>
      <color rgb="00333333"/>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customXml" Target="../customXml/item4.xml"/><Relationship Id="rId7" Type="http://schemas.openxmlformats.org/officeDocument/2006/relationships/customXml" Target="../customXml/item3.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3"/>
  <sheetViews>
    <sheetView tabSelected="1" workbookViewId="0">
      <selection activeCell="S8" sqref="S8"/>
    </sheetView>
  </sheetViews>
  <sheetFormatPr defaultColWidth="9" defaultRowHeight="13.5"/>
  <cols>
    <col min="1" max="1" width="6.88333333333333" customWidth="1"/>
    <col min="2" max="2" width="18.1083333333333" style="1" customWidth="1"/>
    <col min="3" max="3" width="20.6666666666667" style="1" customWidth="1"/>
    <col min="4" max="4" width="42.1083333333333" style="2" customWidth="1"/>
    <col min="5" max="5" width="8.88333333333333" style="1"/>
    <col min="6" max="6" width="10" style="1" customWidth="1"/>
    <col min="7" max="7" width="16.3333333333333" style="1" customWidth="1"/>
    <col min="8" max="8" width="12" style="3" customWidth="1"/>
    <col min="9" max="9" width="17.4416666666667" style="3"/>
    <col min="10" max="10" width="14.3333333333333" style="3" customWidth="1"/>
  </cols>
  <sheetData>
    <row r="1" ht="18.75" spans="1:1">
      <c r="A1" s="4" t="s">
        <v>0</v>
      </c>
    </row>
    <row r="2" ht="25.5" spans="1:10">
      <c r="A2" s="5" t="s">
        <v>1</v>
      </c>
      <c r="B2" s="6"/>
      <c r="C2" s="6"/>
      <c r="D2" s="7"/>
      <c r="E2" s="6"/>
      <c r="F2" s="6"/>
      <c r="G2" s="6"/>
      <c r="H2" s="29"/>
      <c r="I2" s="29"/>
      <c r="J2" s="29"/>
    </row>
    <row r="3" ht="42.75" spans="1:10">
      <c r="A3" s="8" t="s">
        <v>2</v>
      </c>
      <c r="B3" s="8" t="s">
        <v>3</v>
      </c>
      <c r="C3" s="8" t="s">
        <v>4</v>
      </c>
      <c r="D3" s="8" t="s">
        <v>5</v>
      </c>
      <c r="E3" s="8" t="s">
        <v>6</v>
      </c>
      <c r="F3" s="8" t="s">
        <v>7</v>
      </c>
      <c r="G3" s="8" t="s">
        <v>8</v>
      </c>
      <c r="H3" s="8" t="s">
        <v>9</v>
      </c>
      <c r="I3" s="8" t="s">
        <v>10</v>
      </c>
      <c r="J3" s="8" t="s">
        <v>11</v>
      </c>
    </row>
    <row r="4" ht="28.5" customHeight="1" spans="1:10">
      <c r="A4" s="9" t="s">
        <v>12</v>
      </c>
      <c r="B4" s="10"/>
      <c r="C4" s="11"/>
      <c r="D4" s="12"/>
      <c r="E4" s="9" t="s">
        <v>13</v>
      </c>
      <c r="F4" s="9"/>
      <c r="G4" s="9"/>
      <c r="H4" s="30">
        <f>SUM(H5,H18,H23,H34,H47,H51,H57,H70)</f>
        <v>1092016.78</v>
      </c>
      <c r="I4" s="30">
        <f>SUM(I5,I18,I23,I34,I47,I51,I57,I70)</f>
        <v>3412508.21</v>
      </c>
      <c r="J4" s="30">
        <f>SUM(J5,J18,J23,J34,J47,J51,J57,J70)</f>
        <v>325065.676</v>
      </c>
    </row>
    <row r="5" ht="24" customHeight="1" spans="1:10">
      <c r="A5" s="13" t="s">
        <v>14</v>
      </c>
      <c r="B5" s="13"/>
      <c r="C5" s="14"/>
      <c r="D5" s="15"/>
      <c r="E5" s="13" t="s">
        <v>15</v>
      </c>
      <c r="F5" s="13"/>
      <c r="G5" s="14"/>
      <c r="H5" s="31">
        <f>SUM(H6:H17)</f>
        <v>841128.54</v>
      </c>
      <c r="I5" s="31">
        <f>SUM(I6:I17)</f>
        <v>315781.106</v>
      </c>
      <c r="J5" s="31">
        <f>SUM(J6:J17)+78504</f>
        <v>157868.036</v>
      </c>
    </row>
    <row r="6" ht="54" spans="1:10">
      <c r="A6" s="16">
        <v>1</v>
      </c>
      <c r="B6" s="16" t="s">
        <v>16</v>
      </c>
      <c r="C6" s="16" t="s">
        <v>17</v>
      </c>
      <c r="D6" s="17" t="s">
        <v>18</v>
      </c>
      <c r="E6" s="20" t="s">
        <v>19</v>
      </c>
      <c r="F6" s="16" t="s">
        <v>20</v>
      </c>
      <c r="G6" s="16" t="s">
        <v>21</v>
      </c>
      <c r="H6" s="32">
        <v>580</v>
      </c>
      <c r="I6" s="32">
        <v>59142</v>
      </c>
      <c r="J6" s="32">
        <v>10975</v>
      </c>
    </row>
    <row r="7" ht="81" spans="1:10">
      <c r="A7" s="16">
        <v>2</v>
      </c>
      <c r="B7" s="16" t="s">
        <v>22</v>
      </c>
      <c r="C7" s="16" t="s">
        <v>23</v>
      </c>
      <c r="D7" s="17" t="s">
        <v>24</v>
      </c>
      <c r="E7" s="16" t="s">
        <v>25</v>
      </c>
      <c r="F7" s="16" t="s">
        <v>26</v>
      </c>
      <c r="G7" s="16" t="s">
        <v>27</v>
      </c>
      <c r="H7" s="32">
        <v>1250</v>
      </c>
      <c r="I7" s="32">
        <v>19541.55</v>
      </c>
      <c r="J7" s="32">
        <v>514.66</v>
      </c>
    </row>
    <row r="8" ht="54" spans="1:10">
      <c r="A8" s="16">
        <v>3</v>
      </c>
      <c r="B8" s="16" t="s">
        <v>28</v>
      </c>
      <c r="C8" s="16" t="s">
        <v>29</v>
      </c>
      <c r="D8" s="18" t="s">
        <v>30</v>
      </c>
      <c r="E8" s="20" t="s">
        <v>31</v>
      </c>
      <c r="F8" s="20" t="s">
        <v>32</v>
      </c>
      <c r="G8" s="20" t="s">
        <v>33</v>
      </c>
      <c r="H8" s="33">
        <v>4998</v>
      </c>
      <c r="I8" s="33">
        <v>3420</v>
      </c>
      <c r="J8" s="33">
        <v>2669.52</v>
      </c>
    </row>
    <row r="9" ht="67.5" spans="1:10">
      <c r="A9" s="16">
        <v>4</v>
      </c>
      <c r="B9" s="16" t="s">
        <v>34</v>
      </c>
      <c r="C9" s="16" t="s">
        <v>35</v>
      </c>
      <c r="D9" s="19" t="s">
        <v>36</v>
      </c>
      <c r="E9" s="20" t="s">
        <v>31</v>
      </c>
      <c r="F9" s="16" t="s">
        <v>37</v>
      </c>
      <c r="G9" s="16" t="s">
        <v>38</v>
      </c>
      <c r="H9" s="32">
        <v>20000</v>
      </c>
      <c r="I9" s="32">
        <v>12000</v>
      </c>
      <c r="J9" s="32">
        <v>540</v>
      </c>
    </row>
    <row r="10" ht="81" spans="1:10">
      <c r="A10" s="16">
        <v>5</v>
      </c>
      <c r="B10" s="16" t="s">
        <v>39</v>
      </c>
      <c r="C10" s="16" t="s">
        <v>40</v>
      </c>
      <c r="D10" s="17" t="s">
        <v>41</v>
      </c>
      <c r="E10" s="16" t="s">
        <v>42</v>
      </c>
      <c r="F10" s="16" t="s">
        <v>43</v>
      </c>
      <c r="G10" s="16" t="s">
        <v>44</v>
      </c>
      <c r="H10" s="32">
        <v>641.54</v>
      </c>
      <c r="I10" s="32">
        <v>12116.9</v>
      </c>
      <c r="J10" s="32">
        <v>1669</v>
      </c>
    </row>
    <row r="11" ht="54" spans="1:10">
      <c r="A11" s="16">
        <v>6</v>
      </c>
      <c r="B11" s="16" t="s">
        <v>45</v>
      </c>
      <c r="C11" s="16" t="s">
        <v>46</v>
      </c>
      <c r="D11" s="17" t="s">
        <v>47</v>
      </c>
      <c r="E11" s="20" t="s">
        <v>48</v>
      </c>
      <c r="F11" s="16" t="s">
        <v>49</v>
      </c>
      <c r="G11" s="16" t="s">
        <v>50</v>
      </c>
      <c r="H11" s="32">
        <v>4803</v>
      </c>
      <c r="I11" s="32">
        <v>0</v>
      </c>
      <c r="J11" s="32">
        <v>3555</v>
      </c>
    </row>
    <row r="12" ht="67.5" spans="1:10">
      <c r="A12" s="16">
        <v>7</v>
      </c>
      <c r="B12" s="16" t="s">
        <v>51</v>
      </c>
      <c r="C12" s="20" t="s">
        <v>52</v>
      </c>
      <c r="D12" s="21" t="s">
        <v>53</v>
      </c>
      <c r="E12" s="20" t="s">
        <v>54</v>
      </c>
      <c r="F12" s="20" t="s">
        <v>55</v>
      </c>
      <c r="G12" s="34" t="s">
        <v>56</v>
      </c>
      <c r="H12" s="33">
        <v>40000</v>
      </c>
      <c r="I12" s="33">
        <v>132529</v>
      </c>
      <c r="J12" s="33">
        <v>22146</v>
      </c>
    </row>
    <row r="13" ht="186" spans="1:10">
      <c r="A13" s="16">
        <v>8</v>
      </c>
      <c r="B13" s="16" t="s">
        <v>57</v>
      </c>
      <c r="C13" s="16" t="s">
        <v>58</v>
      </c>
      <c r="D13" s="17" t="s">
        <v>59</v>
      </c>
      <c r="E13" s="16" t="s">
        <v>54</v>
      </c>
      <c r="F13" s="16" t="s">
        <v>60</v>
      </c>
      <c r="G13" s="16" t="s">
        <v>61</v>
      </c>
      <c r="H13" s="32">
        <v>750000</v>
      </c>
      <c r="I13" s="35" t="s">
        <v>62</v>
      </c>
      <c r="J13" s="35" t="s">
        <v>63</v>
      </c>
    </row>
    <row r="14" ht="108" spans="1:10">
      <c r="A14" s="16">
        <v>9</v>
      </c>
      <c r="B14" s="16" t="s">
        <v>64</v>
      </c>
      <c r="C14" s="16" t="s">
        <v>17</v>
      </c>
      <c r="D14" s="17" t="s">
        <v>65</v>
      </c>
      <c r="E14" s="16" t="s">
        <v>19</v>
      </c>
      <c r="F14" s="16" t="s">
        <v>20</v>
      </c>
      <c r="G14" s="16" t="s">
        <v>66</v>
      </c>
      <c r="H14" s="32">
        <v>1500</v>
      </c>
      <c r="I14" s="32">
        <v>53688</v>
      </c>
      <c r="J14" s="32">
        <v>27552</v>
      </c>
    </row>
    <row r="15" ht="42" spans="1:10">
      <c r="A15" s="16">
        <v>10</v>
      </c>
      <c r="B15" s="22" t="s">
        <v>67</v>
      </c>
      <c r="C15" s="22" t="s">
        <v>68</v>
      </c>
      <c r="D15" s="23" t="s">
        <v>69</v>
      </c>
      <c r="E15" s="22" t="s">
        <v>48</v>
      </c>
      <c r="F15" s="22" t="s">
        <v>70</v>
      </c>
      <c r="G15" s="22" t="s">
        <v>71</v>
      </c>
      <c r="H15" s="35">
        <v>5000</v>
      </c>
      <c r="I15" s="35">
        <v>12492.9</v>
      </c>
      <c r="J15" s="35">
        <v>4784.1</v>
      </c>
    </row>
    <row r="16" ht="54" spans="1:10">
      <c r="A16" s="16">
        <v>11</v>
      </c>
      <c r="B16" s="16" t="s">
        <v>72</v>
      </c>
      <c r="C16" s="16" t="s">
        <v>73</v>
      </c>
      <c r="D16" s="17" t="s">
        <v>74</v>
      </c>
      <c r="E16" s="16" t="s">
        <v>42</v>
      </c>
      <c r="F16" s="16" t="s">
        <v>75</v>
      </c>
      <c r="G16" s="16" t="s">
        <v>76</v>
      </c>
      <c r="H16" s="32">
        <v>1800</v>
      </c>
      <c r="I16" s="32">
        <v>6500</v>
      </c>
      <c r="J16" s="32">
        <v>608</v>
      </c>
    </row>
    <row r="17" ht="54" spans="1:10">
      <c r="A17" s="16">
        <v>12</v>
      </c>
      <c r="B17" s="22" t="s">
        <v>77</v>
      </c>
      <c r="C17" s="22" t="s">
        <v>78</v>
      </c>
      <c r="D17" s="23" t="s">
        <v>79</v>
      </c>
      <c r="E17" s="22" t="s">
        <v>54</v>
      </c>
      <c r="F17" s="22" t="s">
        <v>80</v>
      </c>
      <c r="G17" s="22" t="s">
        <v>81</v>
      </c>
      <c r="H17" s="35">
        <v>10556</v>
      </c>
      <c r="I17" s="35">
        <v>4350.756</v>
      </c>
      <c r="J17" s="35">
        <v>4350.756</v>
      </c>
    </row>
    <row r="18" ht="24" customHeight="1" spans="1:10">
      <c r="A18" s="13" t="s">
        <v>82</v>
      </c>
      <c r="B18" s="13"/>
      <c r="C18" s="14"/>
      <c r="D18" s="15"/>
      <c r="E18" s="13" t="s">
        <v>15</v>
      </c>
      <c r="F18" s="13"/>
      <c r="G18" s="14"/>
      <c r="H18" s="31">
        <f>SUM(H19:H22)</f>
        <v>3460.7</v>
      </c>
      <c r="I18" s="31">
        <f>SUM(I19:I22)</f>
        <v>22418.664</v>
      </c>
      <c r="J18" s="31">
        <f>SUM(J19:J22)</f>
        <v>4024.78</v>
      </c>
    </row>
    <row r="19" ht="67.5" spans="1:10">
      <c r="A19" s="16">
        <v>13</v>
      </c>
      <c r="B19" s="24" t="s">
        <v>83</v>
      </c>
      <c r="C19" s="24" t="s">
        <v>84</v>
      </c>
      <c r="D19" s="25" t="s">
        <v>85</v>
      </c>
      <c r="E19" s="24" t="s">
        <v>86</v>
      </c>
      <c r="F19" s="24" t="s">
        <v>87</v>
      </c>
      <c r="G19" s="24" t="s">
        <v>88</v>
      </c>
      <c r="H19" s="36">
        <v>1683</v>
      </c>
      <c r="I19" s="36">
        <v>4059.26</v>
      </c>
      <c r="J19" s="36">
        <v>1051.38</v>
      </c>
    </row>
    <row r="20" ht="81" spans="1:10">
      <c r="A20" s="16">
        <v>14</v>
      </c>
      <c r="B20" s="24" t="s">
        <v>89</v>
      </c>
      <c r="C20" s="24" t="s">
        <v>90</v>
      </c>
      <c r="D20" s="26" t="s">
        <v>91</v>
      </c>
      <c r="E20" s="24" t="s">
        <v>86</v>
      </c>
      <c r="F20" s="24" t="s">
        <v>80</v>
      </c>
      <c r="G20" s="24" t="s">
        <v>92</v>
      </c>
      <c r="H20" s="36">
        <v>320</v>
      </c>
      <c r="I20" s="36">
        <v>12586</v>
      </c>
      <c r="J20" s="36">
        <v>660</v>
      </c>
    </row>
    <row r="21" ht="27" spans="1:10">
      <c r="A21" s="16">
        <v>15</v>
      </c>
      <c r="B21" s="24" t="s">
        <v>93</v>
      </c>
      <c r="C21" s="24" t="s">
        <v>94</v>
      </c>
      <c r="D21" s="25" t="s">
        <v>95</v>
      </c>
      <c r="E21" s="24" t="s">
        <v>86</v>
      </c>
      <c r="F21" s="24" t="s">
        <v>96</v>
      </c>
      <c r="G21" s="24" t="s">
        <v>97</v>
      </c>
      <c r="H21" s="36">
        <v>700</v>
      </c>
      <c r="I21" s="36">
        <v>3655.404</v>
      </c>
      <c r="J21" s="36">
        <v>1531.4</v>
      </c>
    </row>
    <row r="22" ht="67.5" spans="1:10">
      <c r="A22" s="16">
        <v>16</v>
      </c>
      <c r="B22" s="24" t="s">
        <v>98</v>
      </c>
      <c r="C22" s="24" t="s">
        <v>99</v>
      </c>
      <c r="D22" s="25" t="s">
        <v>100</v>
      </c>
      <c r="E22" s="24" t="s">
        <v>101</v>
      </c>
      <c r="F22" s="24" t="s">
        <v>80</v>
      </c>
      <c r="G22" s="24" t="s">
        <v>102</v>
      </c>
      <c r="H22" s="36">
        <v>757.7</v>
      </c>
      <c r="I22" s="36">
        <v>2118</v>
      </c>
      <c r="J22" s="36">
        <v>782</v>
      </c>
    </row>
    <row r="23" ht="27" customHeight="1" spans="1:10">
      <c r="A23" s="13" t="s">
        <v>103</v>
      </c>
      <c r="B23" s="13"/>
      <c r="C23" s="14"/>
      <c r="D23" s="15"/>
      <c r="E23" s="37" t="s">
        <v>15</v>
      </c>
      <c r="F23" s="37"/>
      <c r="G23" s="37"/>
      <c r="H23" s="31">
        <f>SUM(H24:H33)</f>
        <v>29053</v>
      </c>
      <c r="I23" s="31">
        <f>SUM(I24:I33)</f>
        <v>257896.19</v>
      </c>
      <c r="J23" s="31">
        <f>SUM(J24:J33)</f>
        <v>15237.65</v>
      </c>
    </row>
    <row r="24" ht="54" spans="1:10">
      <c r="A24" s="16">
        <v>17</v>
      </c>
      <c r="B24" s="16" t="s">
        <v>104</v>
      </c>
      <c r="C24" s="16" t="s">
        <v>105</v>
      </c>
      <c r="D24" s="17" t="s">
        <v>106</v>
      </c>
      <c r="E24" s="16" t="s">
        <v>107</v>
      </c>
      <c r="F24" s="16" t="s">
        <v>108</v>
      </c>
      <c r="G24" s="16" t="s">
        <v>109</v>
      </c>
      <c r="H24" s="32">
        <v>950</v>
      </c>
      <c r="I24" s="32">
        <v>82882.91</v>
      </c>
      <c r="J24" s="32">
        <v>711.12</v>
      </c>
    </row>
    <row r="25" ht="67.5" spans="1:10">
      <c r="A25" s="16">
        <v>18</v>
      </c>
      <c r="B25" s="20" t="s">
        <v>110</v>
      </c>
      <c r="C25" s="20" t="s">
        <v>111</v>
      </c>
      <c r="D25" s="18" t="s">
        <v>112</v>
      </c>
      <c r="E25" s="16" t="s">
        <v>107</v>
      </c>
      <c r="F25" s="20" t="s">
        <v>113</v>
      </c>
      <c r="G25" s="20" t="s">
        <v>114</v>
      </c>
      <c r="H25" s="33">
        <v>2150</v>
      </c>
      <c r="I25" s="33">
        <v>3405</v>
      </c>
      <c r="J25" s="33">
        <v>1213</v>
      </c>
    </row>
    <row r="26" ht="94.5" spans="1:10">
      <c r="A26" s="16">
        <v>19</v>
      </c>
      <c r="B26" s="16" t="s">
        <v>115</v>
      </c>
      <c r="C26" s="16" t="s">
        <v>116</v>
      </c>
      <c r="D26" s="17" t="s">
        <v>117</v>
      </c>
      <c r="E26" s="16" t="s">
        <v>107</v>
      </c>
      <c r="F26" s="16" t="s">
        <v>70</v>
      </c>
      <c r="G26" s="16" t="s">
        <v>118</v>
      </c>
      <c r="H26" s="32">
        <v>7000</v>
      </c>
      <c r="I26" s="32">
        <v>10644.25</v>
      </c>
      <c r="J26" s="32">
        <v>2282.296</v>
      </c>
    </row>
    <row r="27" ht="40.5" spans="1:10">
      <c r="A27" s="16">
        <v>20</v>
      </c>
      <c r="B27" s="16" t="s">
        <v>119</v>
      </c>
      <c r="C27" s="16" t="s">
        <v>120</v>
      </c>
      <c r="D27" s="17" t="s">
        <v>121</v>
      </c>
      <c r="E27" s="16" t="s">
        <v>107</v>
      </c>
      <c r="F27" s="16" t="s">
        <v>122</v>
      </c>
      <c r="G27" s="16" t="s">
        <v>123</v>
      </c>
      <c r="H27" s="32">
        <v>128</v>
      </c>
      <c r="I27" s="32">
        <v>4585</v>
      </c>
      <c r="J27" s="32">
        <v>720</v>
      </c>
    </row>
    <row r="28" ht="54" spans="1:10">
      <c r="A28" s="16">
        <v>21</v>
      </c>
      <c r="B28" s="16" t="s">
        <v>124</v>
      </c>
      <c r="C28" s="16" t="s">
        <v>125</v>
      </c>
      <c r="D28" s="17" t="s">
        <v>126</v>
      </c>
      <c r="E28" s="16" t="s">
        <v>107</v>
      </c>
      <c r="F28" s="16" t="s">
        <v>127</v>
      </c>
      <c r="G28" s="16" t="s">
        <v>128</v>
      </c>
      <c r="H28" s="32">
        <v>1410</v>
      </c>
      <c r="I28" s="32">
        <v>8492.67</v>
      </c>
      <c r="J28" s="32">
        <v>952.3</v>
      </c>
    </row>
    <row r="29" ht="54" spans="1:10">
      <c r="A29" s="16">
        <v>22</v>
      </c>
      <c r="B29" s="16" t="s">
        <v>129</v>
      </c>
      <c r="C29" s="16" t="s">
        <v>125</v>
      </c>
      <c r="D29" s="17" t="s">
        <v>126</v>
      </c>
      <c r="E29" s="16" t="s">
        <v>107</v>
      </c>
      <c r="F29" s="16" t="s">
        <v>127</v>
      </c>
      <c r="G29" s="16" t="s">
        <v>130</v>
      </c>
      <c r="H29" s="32">
        <v>940</v>
      </c>
      <c r="I29" s="32">
        <v>8492.67</v>
      </c>
      <c r="J29" s="32">
        <v>634.9</v>
      </c>
    </row>
    <row r="30" ht="121.5" spans="1:10">
      <c r="A30" s="16">
        <v>23</v>
      </c>
      <c r="B30" s="16" t="s">
        <v>131</v>
      </c>
      <c r="C30" s="16" t="s">
        <v>132</v>
      </c>
      <c r="D30" s="17" t="s">
        <v>133</v>
      </c>
      <c r="E30" s="16" t="s">
        <v>134</v>
      </c>
      <c r="F30" s="16" t="s">
        <v>135</v>
      </c>
      <c r="G30" s="16" t="s">
        <v>136</v>
      </c>
      <c r="H30" s="32">
        <v>5830</v>
      </c>
      <c r="I30" s="32">
        <v>70814.69</v>
      </c>
      <c r="J30" s="32">
        <v>2189.934</v>
      </c>
    </row>
    <row r="31" ht="54" spans="1:10">
      <c r="A31" s="16">
        <v>24</v>
      </c>
      <c r="B31" s="16" t="s">
        <v>137</v>
      </c>
      <c r="C31" s="16" t="s">
        <v>138</v>
      </c>
      <c r="D31" s="17" t="s">
        <v>126</v>
      </c>
      <c r="E31" s="16" t="s">
        <v>134</v>
      </c>
      <c r="F31" s="16" t="s">
        <v>139</v>
      </c>
      <c r="G31" s="16" t="s">
        <v>140</v>
      </c>
      <c r="H31" s="32">
        <v>1135</v>
      </c>
      <c r="I31" s="32">
        <v>960</v>
      </c>
      <c r="J31" s="32">
        <v>755.95</v>
      </c>
    </row>
    <row r="32" ht="121.5" spans="1:10">
      <c r="A32" s="16">
        <v>25</v>
      </c>
      <c r="B32" s="16" t="s">
        <v>141</v>
      </c>
      <c r="C32" s="16" t="s">
        <v>142</v>
      </c>
      <c r="D32" s="17" t="s">
        <v>143</v>
      </c>
      <c r="E32" s="16" t="s">
        <v>134</v>
      </c>
      <c r="F32" s="16" t="s">
        <v>144</v>
      </c>
      <c r="G32" s="16" t="s">
        <v>145</v>
      </c>
      <c r="H32" s="32">
        <v>2150</v>
      </c>
      <c r="I32" s="32">
        <v>33338</v>
      </c>
      <c r="J32" s="32">
        <v>1900</v>
      </c>
    </row>
    <row r="33" ht="54" spans="1:10">
      <c r="A33" s="16">
        <v>26</v>
      </c>
      <c r="B33" s="16" t="s">
        <v>146</v>
      </c>
      <c r="C33" s="16" t="s">
        <v>147</v>
      </c>
      <c r="D33" s="17" t="s">
        <v>148</v>
      </c>
      <c r="E33" s="16" t="s">
        <v>149</v>
      </c>
      <c r="F33" s="16" t="s">
        <v>113</v>
      </c>
      <c r="G33" s="16" t="s">
        <v>150</v>
      </c>
      <c r="H33" s="32">
        <v>7360</v>
      </c>
      <c r="I33" s="32">
        <v>34281</v>
      </c>
      <c r="J33" s="32">
        <v>3878.15</v>
      </c>
    </row>
    <row r="34" ht="26.25" customHeight="1" spans="1:10">
      <c r="A34" s="13" t="s">
        <v>151</v>
      </c>
      <c r="B34" s="13"/>
      <c r="C34" s="14"/>
      <c r="D34" s="15"/>
      <c r="E34" s="37" t="s">
        <v>15</v>
      </c>
      <c r="F34" s="37"/>
      <c r="G34" s="37"/>
      <c r="H34" s="31">
        <f>SUM(H35:H46)</f>
        <v>187648</v>
      </c>
      <c r="I34" s="31">
        <f>SUM(I35:I46)</f>
        <v>1234365.1</v>
      </c>
      <c r="J34" s="31">
        <f>SUM(J35:J46)</f>
        <v>90754.64</v>
      </c>
    </row>
    <row r="35" ht="67.5" spans="1:10">
      <c r="A35" s="16">
        <v>27</v>
      </c>
      <c r="B35" s="20" t="s">
        <v>152</v>
      </c>
      <c r="C35" s="20" t="s">
        <v>153</v>
      </c>
      <c r="D35" s="18" t="s">
        <v>154</v>
      </c>
      <c r="E35" s="20" t="s">
        <v>155</v>
      </c>
      <c r="F35" s="20" t="s">
        <v>156</v>
      </c>
      <c r="G35" s="20" t="s">
        <v>157</v>
      </c>
      <c r="H35" s="33">
        <v>2800</v>
      </c>
      <c r="I35" s="33">
        <v>28195.75</v>
      </c>
      <c r="J35" s="33">
        <v>578.36</v>
      </c>
    </row>
    <row r="36" ht="54" spans="1:10">
      <c r="A36" s="16">
        <v>28</v>
      </c>
      <c r="B36" s="20" t="s">
        <v>158</v>
      </c>
      <c r="C36" s="20" t="s">
        <v>159</v>
      </c>
      <c r="D36" s="18" t="s">
        <v>160</v>
      </c>
      <c r="E36" s="20" t="s">
        <v>155</v>
      </c>
      <c r="F36" s="20" t="s">
        <v>26</v>
      </c>
      <c r="G36" s="20" t="s">
        <v>161</v>
      </c>
      <c r="H36" s="33">
        <v>620</v>
      </c>
      <c r="I36" s="33">
        <v>2600</v>
      </c>
      <c r="J36" s="33">
        <v>680</v>
      </c>
    </row>
    <row r="37" ht="108" spans="1:10">
      <c r="A37" s="16">
        <v>29</v>
      </c>
      <c r="B37" s="20" t="s">
        <v>162</v>
      </c>
      <c r="C37" s="20" t="s">
        <v>163</v>
      </c>
      <c r="D37" s="18" t="s">
        <v>164</v>
      </c>
      <c r="E37" s="20" t="s">
        <v>165</v>
      </c>
      <c r="F37" s="20" t="s">
        <v>166</v>
      </c>
      <c r="G37" s="20" t="s">
        <v>167</v>
      </c>
      <c r="H37" s="33">
        <v>62558</v>
      </c>
      <c r="I37" s="33">
        <v>309404.48</v>
      </c>
      <c r="J37" s="33">
        <v>40945</v>
      </c>
    </row>
    <row r="38" ht="138" spans="1:10">
      <c r="A38" s="16">
        <v>30</v>
      </c>
      <c r="B38" s="20" t="s">
        <v>168</v>
      </c>
      <c r="C38" s="20" t="s">
        <v>169</v>
      </c>
      <c r="D38" s="18" t="s">
        <v>170</v>
      </c>
      <c r="E38" s="20" t="s">
        <v>171</v>
      </c>
      <c r="F38" s="20" t="s">
        <v>172</v>
      </c>
      <c r="G38" s="20" t="s">
        <v>173</v>
      </c>
      <c r="H38" s="33">
        <v>780</v>
      </c>
      <c r="I38" s="33">
        <v>100178.57</v>
      </c>
      <c r="J38" s="33">
        <v>4160</v>
      </c>
    </row>
    <row r="39" ht="54" spans="1:10">
      <c r="A39" s="16">
        <v>31</v>
      </c>
      <c r="B39" s="20" t="s">
        <v>174</v>
      </c>
      <c r="C39" s="20" t="s">
        <v>175</v>
      </c>
      <c r="D39" s="18" t="s">
        <v>176</v>
      </c>
      <c r="E39" s="20" t="s">
        <v>177</v>
      </c>
      <c r="F39" s="20" t="s">
        <v>70</v>
      </c>
      <c r="G39" s="20" t="s">
        <v>178</v>
      </c>
      <c r="H39" s="33">
        <v>1150</v>
      </c>
      <c r="I39" s="33">
        <v>9189</v>
      </c>
      <c r="J39" s="33">
        <v>920</v>
      </c>
    </row>
    <row r="40" ht="54" spans="1:10">
      <c r="A40" s="16">
        <v>32</v>
      </c>
      <c r="B40" s="20" t="s">
        <v>179</v>
      </c>
      <c r="C40" s="20" t="s">
        <v>180</v>
      </c>
      <c r="D40" s="17" t="s">
        <v>181</v>
      </c>
      <c r="E40" s="20" t="s">
        <v>182</v>
      </c>
      <c r="F40" s="20" t="s">
        <v>80</v>
      </c>
      <c r="G40" s="20" t="s">
        <v>183</v>
      </c>
      <c r="H40" s="33">
        <v>760</v>
      </c>
      <c r="I40" s="33">
        <v>158600</v>
      </c>
      <c r="J40" s="33">
        <v>4234</v>
      </c>
    </row>
    <row r="41" ht="94.5" spans="1:10">
      <c r="A41" s="16">
        <v>33</v>
      </c>
      <c r="B41" s="20" t="s">
        <v>184</v>
      </c>
      <c r="C41" s="20" t="s">
        <v>185</v>
      </c>
      <c r="D41" s="18" t="s">
        <v>186</v>
      </c>
      <c r="E41" s="20" t="s">
        <v>155</v>
      </c>
      <c r="F41" s="20" t="s">
        <v>187</v>
      </c>
      <c r="G41" s="20" t="s">
        <v>38</v>
      </c>
      <c r="H41" s="33">
        <v>12000</v>
      </c>
      <c r="I41" s="33">
        <v>202221</v>
      </c>
      <c r="J41" s="33">
        <v>10276</v>
      </c>
    </row>
    <row r="42" ht="84" spans="1:10">
      <c r="A42" s="16">
        <v>34</v>
      </c>
      <c r="B42" s="20" t="s">
        <v>188</v>
      </c>
      <c r="C42" s="20" t="s">
        <v>189</v>
      </c>
      <c r="D42" s="18" t="s">
        <v>190</v>
      </c>
      <c r="E42" s="20" t="s">
        <v>155</v>
      </c>
      <c r="F42" s="20" t="s">
        <v>187</v>
      </c>
      <c r="G42" s="20" t="s">
        <v>191</v>
      </c>
      <c r="H42" s="33">
        <v>99000</v>
      </c>
      <c r="I42" s="33">
        <v>139601.98</v>
      </c>
      <c r="J42" s="33">
        <v>18600</v>
      </c>
    </row>
    <row r="43" ht="135" spans="1:10">
      <c r="A43" s="16">
        <v>35</v>
      </c>
      <c r="B43" s="22" t="s">
        <v>192</v>
      </c>
      <c r="C43" s="22" t="s">
        <v>193</v>
      </c>
      <c r="D43" s="23" t="s">
        <v>194</v>
      </c>
      <c r="E43" s="22" t="s">
        <v>155</v>
      </c>
      <c r="F43" s="22" t="s">
        <v>187</v>
      </c>
      <c r="G43" s="22" t="s">
        <v>195</v>
      </c>
      <c r="H43" s="35">
        <v>2800</v>
      </c>
      <c r="I43" s="35">
        <v>156000</v>
      </c>
      <c r="J43" s="35">
        <v>2180</v>
      </c>
    </row>
    <row r="44" ht="121.5" spans="1:10">
      <c r="A44" s="16">
        <v>36</v>
      </c>
      <c r="B44" s="22" t="s">
        <v>196</v>
      </c>
      <c r="C44" s="22" t="s">
        <v>197</v>
      </c>
      <c r="D44" s="23" t="s">
        <v>198</v>
      </c>
      <c r="E44" s="22" t="s">
        <v>155</v>
      </c>
      <c r="F44" s="22" t="s">
        <v>156</v>
      </c>
      <c r="G44" s="22" t="s">
        <v>199</v>
      </c>
      <c r="H44" s="35">
        <v>650</v>
      </c>
      <c r="I44" s="35">
        <v>28195.75</v>
      </c>
      <c r="J44" s="35">
        <v>1578.6</v>
      </c>
    </row>
    <row r="45" ht="138" spans="1:10">
      <c r="A45" s="16">
        <v>37</v>
      </c>
      <c r="B45" s="20" t="s">
        <v>168</v>
      </c>
      <c r="C45" s="20" t="s">
        <v>169</v>
      </c>
      <c r="D45" s="18" t="s">
        <v>170</v>
      </c>
      <c r="E45" s="20" t="s">
        <v>171</v>
      </c>
      <c r="F45" s="20" t="s">
        <v>172</v>
      </c>
      <c r="G45" s="20" t="s">
        <v>173</v>
      </c>
      <c r="H45" s="33">
        <v>780</v>
      </c>
      <c r="I45" s="33">
        <v>100178.57</v>
      </c>
      <c r="J45" s="33">
        <v>4160</v>
      </c>
    </row>
    <row r="46" ht="81" spans="1:10">
      <c r="A46" s="16">
        <v>38</v>
      </c>
      <c r="B46" s="22" t="s">
        <v>200</v>
      </c>
      <c r="C46" s="22" t="s">
        <v>201</v>
      </c>
      <c r="D46" s="23" t="s">
        <v>202</v>
      </c>
      <c r="E46" s="22" t="s">
        <v>203</v>
      </c>
      <c r="F46" s="22" t="s">
        <v>204</v>
      </c>
      <c r="G46" s="22" t="s">
        <v>205</v>
      </c>
      <c r="H46" s="35">
        <v>3750</v>
      </c>
      <c r="I46" s="35" t="s">
        <v>206</v>
      </c>
      <c r="J46" s="35">
        <v>2442.68</v>
      </c>
    </row>
    <row r="47" ht="27" customHeight="1" spans="1:10">
      <c r="A47" s="13" t="s">
        <v>207</v>
      </c>
      <c r="B47" s="13"/>
      <c r="C47" s="14"/>
      <c r="D47" s="15"/>
      <c r="E47" s="37" t="s">
        <v>15</v>
      </c>
      <c r="F47" s="37"/>
      <c r="G47" s="37"/>
      <c r="H47" s="31">
        <f>H49+H48+H50</f>
        <v>3141.6</v>
      </c>
      <c r="I47" s="31">
        <f>I49+I48+I50</f>
        <v>23339</v>
      </c>
      <c r="J47" s="31">
        <f>J49+J48+J50</f>
        <v>2369.86</v>
      </c>
    </row>
    <row r="48" ht="67.5" spans="1:10">
      <c r="A48" s="27">
        <v>39</v>
      </c>
      <c r="B48" s="24" t="s">
        <v>208</v>
      </c>
      <c r="C48" s="24" t="s">
        <v>209</v>
      </c>
      <c r="D48" s="25" t="s">
        <v>210</v>
      </c>
      <c r="E48" s="24" t="s">
        <v>211</v>
      </c>
      <c r="F48" s="24" t="s">
        <v>212</v>
      </c>
      <c r="G48" s="24" t="s">
        <v>213</v>
      </c>
      <c r="H48" s="36">
        <v>1041</v>
      </c>
      <c r="I48" s="36">
        <v>2733</v>
      </c>
      <c r="J48" s="36">
        <v>986.75</v>
      </c>
    </row>
    <row r="49" ht="54" spans="1:10">
      <c r="A49" s="27">
        <v>40</v>
      </c>
      <c r="B49" s="28" t="s">
        <v>214</v>
      </c>
      <c r="C49" s="28" t="s">
        <v>215</v>
      </c>
      <c r="D49" s="26" t="s">
        <v>216</v>
      </c>
      <c r="E49" s="28" t="s">
        <v>217</v>
      </c>
      <c r="F49" s="20" t="s">
        <v>204</v>
      </c>
      <c r="G49" s="28" t="s">
        <v>218</v>
      </c>
      <c r="H49" s="38">
        <v>1809.6</v>
      </c>
      <c r="I49" s="38">
        <v>576</v>
      </c>
      <c r="J49" s="38">
        <v>877.11</v>
      </c>
    </row>
    <row r="50" ht="175.5" spans="1:10">
      <c r="A50" s="27">
        <v>41</v>
      </c>
      <c r="B50" s="22" t="s">
        <v>219</v>
      </c>
      <c r="C50" s="22" t="s">
        <v>220</v>
      </c>
      <c r="D50" s="23" t="s">
        <v>221</v>
      </c>
      <c r="E50" s="22" t="s">
        <v>222</v>
      </c>
      <c r="F50" s="22" t="s">
        <v>223</v>
      </c>
      <c r="G50" s="22" t="s">
        <v>224</v>
      </c>
      <c r="H50" s="35">
        <v>291</v>
      </c>
      <c r="I50" s="35">
        <v>20030</v>
      </c>
      <c r="J50" s="35">
        <v>506</v>
      </c>
    </row>
    <row r="51" ht="29.25" customHeight="1" spans="1:10">
      <c r="A51" s="13" t="s">
        <v>225</v>
      </c>
      <c r="B51" s="13"/>
      <c r="C51" s="14"/>
      <c r="D51" s="15"/>
      <c r="E51" s="13" t="s">
        <v>15</v>
      </c>
      <c r="F51" s="13"/>
      <c r="G51" s="14"/>
      <c r="H51" s="31">
        <f>SUM(H52:H56)</f>
        <v>15038.24</v>
      </c>
      <c r="I51" s="31">
        <f>SUM(I52:I56)</f>
        <v>65926.72</v>
      </c>
      <c r="J51" s="31">
        <f>SUM(J52:J56)</f>
        <v>9182.47</v>
      </c>
    </row>
    <row r="52" ht="67.5" spans="1:10">
      <c r="A52" s="20">
        <v>42</v>
      </c>
      <c r="B52" s="20" t="s">
        <v>226</v>
      </c>
      <c r="C52" s="20" t="s">
        <v>227</v>
      </c>
      <c r="D52" s="18" t="s">
        <v>228</v>
      </c>
      <c r="E52" s="20" t="s">
        <v>229</v>
      </c>
      <c r="F52" s="20" t="s">
        <v>230</v>
      </c>
      <c r="G52" s="20" t="s">
        <v>231</v>
      </c>
      <c r="H52" s="33">
        <v>500</v>
      </c>
      <c r="I52" s="33">
        <v>1325</v>
      </c>
      <c r="J52" s="33">
        <v>592</v>
      </c>
    </row>
    <row r="53" ht="67.5" spans="1:10">
      <c r="A53" s="20">
        <v>43</v>
      </c>
      <c r="B53" s="20" t="s">
        <v>232</v>
      </c>
      <c r="C53" s="20" t="s">
        <v>233</v>
      </c>
      <c r="D53" s="18" t="s">
        <v>234</v>
      </c>
      <c r="E53" s="20" t="s">
        <v>235</v>
      </c>
      <c r="F53" s="20" t="s">
        <v>20</v>
      </c>
      <c r="G53" s="20" t="s">
        <v>236</v>
      </c>
      <c r="H53" s="33">
        <v>6900</v>
      </c>
      <c r="I53" s="33">
        <v>20773</v>
      </c>
      <c r="J53" s="33">
        <v>5500</v>
      </c>
    </row>
    <row r="54" ht="81" spans="1:10">
      <c r="A54" s="20">
        <v>44</v>
      </c>
      <c r="B54" s="20" t="s">
        <v>237</v>
      </c>
      <c r="C54" s="20" t="s">
        <v>238</v>
      </c>
      <c r="D54" s="18" t="s">
        <v>239</v>
      </c>
      <c r="E54" s="20" t="s">
        <v>240</v>
      </c>
      <c r="F54" s="20" t="s">
        <v>241</v>
      </c>
      <c r="G54" s="20" t="s">
        <v>242</v>
      </c>
      <c r="H54" s="33">
        <v>5615.24</v>
      </c>
      <c r="I54" s="33">
        <v>31576.35</v>
      </c>
      <c r="J54" s="33">
        <v>559</v>
      </c>
    </row>
    <row r="55" ht="67.5" spans="1:10">
      <c r="A55" s="20">
        <v>45</v>
      </c>
      <c r="B55" s="20" t="s">
        <v>243</v>
      </c>
      <c r="C55" s="20" t="s">
        <v>244</v>
      </c>
      <c r="D55" s="18" t="s">
        <v>245</v>
      </c>
      <c r="E55" s="20" t="s">
        <v>240</v>
      </c>
      <c r="F55" s="20" t="s">
        <v>246</v>
      </c>
      <c r="G55" s="20" t="s">
        <v>247</v>
      </c>
      <c r="H55" s="33">
        <v>1523</v>
      </c>
      <c r="I55" s="33">
        <v>9119.37</v>
      </c>
      <c r="J55" s="33">
        <v>1067.47</v>
      </c>
    </row>
    <row r="56" ht="54" spans="1:10">
      <c r="A56" s="20">
        <v>46</v>
      </c>
      <c r="B56" s="20" t="s">
        <v>248</v>
      </c>
      <c r="C56" s="20" t="s">
        <v>249</v>
      </c>
      <c r="D56" s="18" t="s">
        <v>250</v>
      </c>
      <c r="E56" s="20" t="s">
        <v>251</v>
      </c>
      <c r="F56" s="20" t="s">
        <v>252</v>
      </c>
      <c r="G56" s="20" t="s">
        <v>253</v>
      </c>
      <c r="H56" s="33">
        <v>500</v>
      </c>
      <c r="I56" s="33">
        <v>3133</v>
      </c>
      <c r="J56" s="33">
        <v>1464</v>
      </c>
    </row>
    <row r="57" ht="29.25" customHeight="1" spans="1:10">
      <c r="A57" s="13" t="s">
        <v>254</v>
      </c>
      <c r="B57" s="13"/>
      <c r="C57" s="14"/>
      <c r="D57" s="15"/>
      <c r="E57" s="37" t="s">
        <v>15</v>
      </c>
      <c r="F57" s="37"/>
      <c r="G57" s="37"/>
      <c r="H57" s="31">
        <f>SUM(H58:H69)</f>
        <v>11256.7</v>
      </c>
      <c r="I57" s="31">
        <f>SUM(I58:I69)</f>
        <v>1453250.43</v>
      </c>
      <c r="J57" s="31">
        <f>SUM(J58:J69)</f>
        <v>33784.24</v>
      </c>
    </row>
    <row r="58" ht="40.5" spans="1:10">
      <c r="A58" s="20">
        <v>47</v>
      </c>
      <c r="B58" s="20" t="s">
        <v>255</v>
      </c>
      <c r="C58" s="20" t="s">
        <v>256</v>
      </c>
      <c r="D58" s="18" t="s">
        <v>257</v>
      </c>
      <c r="E58" s="20" t="s">
        <v>258</v>
      </c>
      <c r="F58" s="20" t="s">
        <v>204</v>
      </c>
      <c r="G58" s="20" t="s">
        <v>259</v>
      </c>
      <c r="H58" s="33">
        <v>800</v>
      </c>
      <c r="I58" s="33">
        <v>1464</v>
      </c>
      <c r="J58" s="33">
        <v>520</v>
      </c>
    </row>
    <row r="59" ht="40.5" spans="1:10">
      <c r="A59" s="20">
        <v>48</v>
      </c>
      <c r="B59" s="20" t="s">
        <v>260</v>
      </c>
      <c r="C59" s="20" t="s">
        <v>261</v>
      </c>
      <c r="D59" s="18" t="s">
        <v>262</v>
      </c>
      <c r="E59" s="20" t="s">
        <v>258</v>
      </c>
      <c r="F59" s="20" t="s">
        <v>204</v>
      </c>
      <c r="G59" s="20" t="s">
        <v>263</v>
      </c>
      <c r="H59" s="33">
        <v>1900</v>
      </c>
      <c r="I59" s="33">
        <v>1050</v>
      </c>
      <c r="J59" s="33">
        <v>533.4</v>
      </c>
    </row>
    <row r="60" ht="54" spans="1:10">
      <c r="A60" s="20">
        <v>49</v>
      </c>
      <c r="B60" s="20" t="s">
        <v>264</v>
      </c>
      <c r="C60" s="20" t="s">
        <v>265</v>
      </c>
      <c r="D60" s="18" t="s">
        <v>266</v>
      </c>
      <c r="E60" s="20" t="s">
        <v>267</v>
      </c>
      <c r="F60" s="20" t="s">
        <v>204</v>
      </c>
      <c r="G60" s="20" t="s">
        <v>268</v>
      </c>
      <c r="H60" s="33">
        <v>1082</v>
      </c>
      <c r="I60" s="33">
        <v>1060</v>
      </c>
      <c r="J60" s="33">
        <v>629.98</v>
      </c>
    </row>
    <row r="61" ht="67.5" spans="1:10">
      <c r="A61" s="20">
        <v>50</v>
      </c>
      <c r="B61" s="20" t="s">
        <v>269</v>
      </c>
      <c r="C61" s="20" t="s">
        <v>270</v>
      </c>
      <c r="D61" s="18" t="s">
        <v>271</v>
      </c>
      <c r="E61" s="20" t="s">
        <v>272</v>
      </c>
      <c r="F61" s="20" t="s">
        <v>80</v>
      </c>
      <c r="G61" s="20" t="s">
        <v>273</v>
      </c>
      <c r="H61" s="33">
        <v>150</v>
      </c>
      <c r="I61" s="33">
        <v>188066</v>
      </c>
      <c r="J61" s="33">
        <v>1820</v>
      </c>
    </row>
    <row r="62" ht="54" spans="1:10">
      <c r="A62" s="20">
        <v>51</v>
      </c>
      <c r="B62" s="20" t="s">
        <v>274</v>
      </c>
      <c r="C62" s="20" t="s">
        <v>270</v>
      </c>
      <c r="D62" s="18" t="s">
        <v>275</v>
      </c>
      <c r="E62" s="20" t="s">
        <v>272</v>
      </c>
      <c r="F62" s="20" t="s">
        <v>80</v>
      </c>
      <c r="G62" s="20" t="s">
        <v>21</v>
      </c>
      <c r="H62" s="33">
        <v>590</v>
      </c>
      <c r="I62" s="33">
        <v>188066</v>
      </c>
      <c r="J62" s="33">
        <v>4275</v>
      </c>
    </row>
    <row r="63" ht="40.5" spans="1:10">
      <c r="A63" s="20">
        <v>52</v>
      </c>
      <c r="B63" s="20" t="s">
        <v>276</v>
      </c>
      <c r="C63" s="20" t="s">
        <v>277</v>
      </c>
      <c r="D63" s="18" t="s">
        <v>278</v>
      </c>
      <c r="E63" s="20" t="s">
        <v>272</v>
      </c>
      <c r="F63" s="20" t="s">
        <v>80</v>
      </c>
      <c r="G63" s="20" t="s">
        <v>279</v>
      </c>
      <c r="H63" s="33">
        <v>2398</v>
      </c>
      <c r="I63" s="33">
        <v>194400</v>
      </c>
      <c r="J63" s="33">
        <v>3300</v>
      </c>
    </row>
    <row r="64" ht="67.5" spans="1:10">
      <c r="A64" s="20">
        <v>53</v>
      </c>
      <c r="B64" s="20" t="s">
        <v>280</v>
      </c>
      <c r="C64" s="20" t="s">
        <v>281</v>
      </c>
      <c r="D64" s="18" t="s">
        <v>282</v>
      </c>
      <c r="E64" s="20" t="s">
        <v>283</v>
      </c>
      <c r="F64" s="20" t="s">
        <v>284</v>
      </c>
      <c r="G64" s="20" t="s">
        <v>285</v>
      </c>
      <c r="H64" s="33">
        <v>505.7</v>
      </c>
      <c r="I64" s="33">
        <v>206163</v>
      </c>
      <c r="J64" s="33">
        <v>1885</v>
      </c>
    </row>
    <row r="65" ht="40.5" spans="1:10">
      <c r="A65" s="20">
        <v>54</v>
      </c>
      <c r="B65" s="20" t="s">
        <v>286</v>
      </c>
      <c r="C65" s="20" t="s">
        <v>287</v>
      </c>
      <c r="D65" s="18" t="s">
        <v>288</v>
      </c>
      <c r="E65" s="20" t="s">
        <v>283</v>
      </c>
      <c r="F65" s="20" t="s">
        <v>284</v>
      </c>
      <c r="G65" s="20" t="s">
        <v>289</v>
      </c>
      <c r="H65" s="33">
        <v>305</v>
      </c>
      <c r="I65" s="33">
        <v>191700</v>
      </c>
      <c r="J65" s="33">
        <v>1780</v>
      </c>
    </row>
    <row r="66" ht="81" spans="1:10">
      <c r="A66" s="20">
        <v>55</v>
      </c>
      <c r="B66" s="20" t="s">
        <v>290</v>
      </c>
      <c r="C66" s="20" t="s">
        <v>291</v>
      </c>
      <c r="D66" s="18" t="s">
        <v>292</v>
      </c>
      <c r="E66" s="20" t="s">
        <v>283</v>
      </c>
      <c r="F66" s="20" t="s">
        <v>284</v>
      </c>
      <c r="G66" s="20" t="s">
        <v>293</v>
      </c>
      <c r="H66" s="33">
        <v>350</v>
      </c>
      <c r="I66" s="33">
        <v>200000</v>
      </c>
      <c r="J66" s="33">
        <v>8058</v>
      </c>
    </row>
    <row r="67" ht="54" spans="1:10">
      <c r="A67" s="20">
        <v>56</v>
      </c>
      <c r="B67" s="20" t="s">
        <v>294</v>
      </c>
      <c r="C67" s="20" t="s">
        <v>295</v>
      </c>
      <c r="D67" s="18" t="s">
        <v>296</v>
      </c>
      <c r="E67" s="20" t="s">
        <v>258</v>
      </c>
      <c r="F67" s="20" t="s">
        <v>204</v>
      </c>
      <c r="G67" s="20" t="s">
        <v>297</v>
      </c>
      <c r="H67" s="33">
        <v>1576</v>
      </c>
      <c r="I67" s="33">
        <v>696.35</v>
      </c>
      <c r="J67" s="33">
        <v>698</v>
      </c>
    </row>
    <row r="68" ht="81" spans="1:10">
      <c r="A68" s="20">
        <v>57</v>
      </c>
      <c r="B68" s="20" t="s">
        <v>298</v>
      </c>
      <c r="C68" s="20" t="s">
        <v>299</v>
      </c>
      <c r="D68" s="18" t="s">
        <v>300</v>
      </c>
      <c r="E68" s="20" t="s">
        <v>267</v>
      </c>
      <c r="F68" s="20" t="s">
        <v>301</v>
      </c>
      <c r="G68" s="20" t="s">
        <v>302</v>
      </c>
      <c r="H68" s="33">
        <v>800</v>
      </c>
      <c r="I68" s="33">
        <v>92519</v>
      </c>
      <c r="J68" s="33">
        <v>6381.86</v>
      </c>
    </row>
    <row r="69" ht="94.5" spans="1:10">
      <c r="A69" s="20">
        <v>58</v>
      </c>
      <c r="B69" s="22" t="s">
        <v>303</v>
      </c>
      <c r="C69" s="22" t="s">
        <v>270</v>
      </c>
      <c r="D69" s="23" t="s">
        <v>304</v>
      </c>
      <c r="E69" s="22" t="s">
        <v>272</v>
      </c>
      <c r="F69" s="22" t="s">
        <v>80</v>
      </c>
      <c r="G69" s="22" t="s">
        <v>305</v>
      </c>
      <c r="H69" s="35">
        <v>800</v>
      </c>
      <c r="I69" s="35">
        <v>188066.08</v>
      </c>
      <c r="J69" s="35">
        <v>3903</v>
      </c>
    </row>
    <row r="70" ht="26.25" customHeight="1" spans="1:10">
      <c r="A70" s="13" t="s">
        <v>306</v>
      </c>
      <c r="B70" s="13"/>
      <c r="C70" s="14"/>
      <c r="D70" s="15"/>
      <c r="E70" s="37" t="s">
        <v>15</v>
      </c>
      <c r="F70" s="37"/>
      <c r="G70" s="37"/>
      <c r="H70" s="31">
        <f>SUM(H71:H73)</f>
        <v>1290</v>
      </c>
      <c r="I70" s="31">
        <f>SUM(I71:I73)</f>
        <v>39531</v>
      </c>
      <c r="J70" s="31">
        <f>SUM(J71:J73)</f>
        <v>11844</v>
      </c>
    </row>
    <row r="71" ht="108" spans="1:10">
      <c r="A71" s="20">
        <v>59</v>
      </c>
      <c r="B71" s="20" t="s">
        <v>307</v>
      </c>
      <c r="C71" s="20" t="s">
        <v>308</v>
      </c>
      <c r="D71" s="18" t="s">
        <v>309</v>
      </c>
      <c r="E71" s="20" t="s">
        <v>310</v>
      </c>
      <c r="F71" s="20" t="s">
        <v>311</v>
      </c>
      <c r="G71" s="20" t="s">
        <v>312</v>
      </c>
      <c r="H71" s="33">
        <v>400</v>
      </c>
      <c r="I71" s="33">
        <v>5300</v>
      </c>
      <c r="J71" s="33">
        <v>1160</v>
      </c>
    </row>
    <row r="72" ht="135" spans="1:10">
      <c r="A72" s="20">
        <v>60</v>
      </c>
      <c r="B72" s="20" t="s">
        <v>313</v>
      </c>
      <c r="C72" s="20" t="s">
        <v>314</v>
      </c>
      <c r="D72" s="18" t="s">
        <v>315</v>
      </c>
      <c r="E72" s="20" t="s">
        <v>316</v>
      </c>
      <c r="F72" s="20" t="s">
        <v>317</v>
      </c>
      <c r="G72" s="20" t="s">
        <v>27</v>
      </c>
      <c r="H72" s="33">
        <v>560</v>
      </c>
      <c r="I72" s="33">
        <v>24036</v>
      </c>
      <c r="J72" s="33">
        <v>3783</v>
      </c>
    </row>
    <row r="73" ht="54" spans="1:10">
      <c r="A73" s="20">
        <v>61</v>
      </c>
      <c r="B73" s="20" t="s">
        <v>318</v>
      </c>
      <c r="C73" s="20" t="s">
        <v>319</v>
      </c>
      <c r="D73" s="18" t="s">
        <v>320</v>
      </c>
      <c r="E73" s="20" t="s">
        <v>321</v>
      </c>
      <c r="F73" s="20" t="s">
        <v>322</v>
      </c>
      <c r="G73" s="20" t="s">
        <v>323</v>
      </c>
      <c r="H73" s="33">
        <v>330</v>
      </c>
      <c r="I73" s="33">
        <v>10195</v>
      </c>
      <c r="J73" s="33">
        <v>6901</v>
      </c>
    </row>
  </sheetData>
  <sheetProtection formatCells="0" insertHyperlinks="0" autoFilter="0"/>
  <mergeCells count="19">
    <mergeCell ref="A2:J2"/>
    <mergeCell ref="A4:D4"/>
    <mergeCell ref="E4:G4"/>
    <mergeCell ref="A5:D5"/>
    <mergeCell ref="E5:G5"/>
    <mergeCell ref="A18:D18"/>
    <mergeCell ref="E18:G18"/>
    <mergeCell ref="A23:D23"/>
    <mergeCell ref="E23:G23"/>
    <mergeCell ref="A34:D34"/>
    <mergeCell ref="E34:G34"/>
    <mergeCell ref="A47:D47"/>
    <mergeCell ref="E47:G47"/>
    <mergeCell ref="A51:D51"/>
    <mergeCell ref="E51:G51"/>
    <mergeCell ref="A57:D57"/>
    <mergeCell ref="E57:G57"/>
    <mergeCell ref="A70:D70"/>
    <mergeCell ref="E70:G70"/>
  </mergeCells>
  <pageMargins left="0.7" right="0.7" top="0.75" bottom="0.75" header="0.3" footer="0.3"/>
  <pageSetup paperSize="8" scale="82" fitToHeight="0" orientation="landscape" horizontalDpi="600" vertic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omments xmlns="https://web.wps.cn/et/2018/main" xmlns:s="http://schemas.openxmlformats.org/spreadsheetml/2006/main"/>
</file>

<file path=customXml/item2.xml><?xml version="1.0" encoding="utf-8"?>
<woProps xmlns="https://web.wps.cn/et/2018/main" xmlns:s="http://schemas.openxmlformats.org/spreadsheetml/2006/main">
  <woSheetsProps>
    <woSheetProps sheetStid="5" interlineOnOff="0" interlineColor="0" isDbSheet="0" isDashBoardSheet="0"/>
  </woSheetsProps>
  <woBookProps>
    <bookSettings isFilterShared="1" isAutoUpdatePaused="0" filterType="conn" isMergeTasksAutoUpdate="0" isInserPicAsAttachment="0"/>
  </woBookProps>
</woProps>
</file>

<file path=customXml/item3.xml><?xml version="1.0" encoding="utf-8"?>
<allowEditUser xmlns="https://web.wps.cn/et/2018/main" xmlns:s="http://schemas.openxmlformats.org/spreadsheetml/2006/main" hasInvisiblePropRange="0">
  <rangeList sheetStid="5" master=""/>
</allowEditUser>
</file>

<file path=customXml/item4.xml><?xml version="1.0" encoding="utf-8"?>
<pixelators xmlns="https://web.wps.cn/et/2018/main" xmlns:s="http://schemas.openxmlformats.org/spreadsheetml/2006/main">
  <pixelatorList sheetStid="5"/>
  <pixelatorList sheetStid="6"/>
</pixelator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Office WWO_wpscloud_20220531170121-5ca797624d</Application>
  <HeadingPairs>
    <vt:vector size="2" baseType="variant">
      <vt:variant>
        <vt:lpstr>工作表</vt:lpstr>
      </vt:variant>
      <vt:variant>
        <vt:i4>1</vt:i4>
      </vt:variant>
    </vt:vector>
  </HeadingPairs>
  <TitlesOfParts>
    <vt:vector size="1" baseType="lpstr">
      <vt:lpstr>2023新增项目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郑劭彦</cp:lastModifiedBy>
  <dcterms:created xsi:type="dcterms:W3CDTF">2006-10-07T08:00:00Z</dcterms:created>
  <dcterms:modified xsi:type="dcterms:W3CDTF">2023-03-24T16:48:00Z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E8B017EF13C542099F389E6E2F5679AA</vt:lpwstr>
  </property>
  <property fmtid="{D5CDD505-2E9C-101B-9397-08002B2CF9AE}" pid="3" name="KSOProductBuildVer">
    <vt:lpwstr>2052-0.0.0.0</vt:lpwstr>
  </property>
</Properties>
</file>